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mlau2\Downloads\"/>
    </mc:Choice>
  </mc:AlternateContent>
  <xr:revisionPtr revIDLastSave="0" documentId="13_ncr:1_{A6CCF830-29C4-4D4C-BE70-FA6E2F059C9F}" xr6:coauthVersionLast="47" xr6:coauthVersionMax="47" xr10:uidLastSave="{00000000-0000-0000-0000-000000000000}"/>
  <bookViews>
    <workbookView xWindow="-120" yWindow="-120" windowWidth="29040" windowHeight="15720" tabRatio="997" activeTab="3" xr2:uid="{A2DC6437-5738-4ACB-8EC2-E334C982A082}"/>
  </bookViews>
  <sheets>
    <sheet name="Cover" sheetId="9" r:id="rId1"/>
    <sheet name="Metrics &amp; Drivers" sheetId="48" r:id="rId2"/>
    <sheet name="Additional Schedules" sheetId="49" r:id="rId3"/>
    <sheet name="Comps" sheetId="12" r:id="rId4"/>
    <sheet name="DCF" sheetId="11" r:id="rId5"/>
    <sheet name="WACC" sheetId="21" r:id="rId6"/>
  </sheets>
  <definedNames>
    <definedName name="CIQWBGuid" hidden="1">"9d810b90-32f1-4d26-a616-2cdf97139efe"</definedName>
    <definedName name="CIQWBInfo" hidden="1">"{ ""CIQVersion"":""9.50.2716.4594"" }"</definedName>
    <definedName name="CurrentPrice">Cover!$G$19</definedName>
    <definedName name="IFF_Price">Cover!$G$19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45318.8008796296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2">'Additional Schedules'!$A$1:$N$23</definedName>
    <definedName name="_xlnm.Print_Area" localSheetId="3">Comps!$A$1:$Q$36</definedName>
    <definedName name="_xlnm.Print_Area" localSheetId="0">Cover!$A$1:$J$25</definedName>
    <definedName name="_xlnm.Print_Area" localSheetId="4">DCF!$A$1:$K$62,DCF!$M$4:$W$26</definedName>
    <definedName name="_xlnm.Print_Area" localSheetId="1">'Metrics &amp; Drivers'!$A$1:$N$131</definedName>
    <definedName name="_xlnm.Print_Area" localSheetId="5">WACC!$A$1:$K$24</definedName>
    <definedName name="TargetCurrentPrice">Comps!$E$12</definedName>
    <definedName name="TargetDilutedShares">Comps!$F$12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11" l="1"/>
  <c r="H5" i="11" s="1"/>
  <c r="I5" i="11" s="1"/>
  <c r="J5" i="11" s="1"/>
  <c r="C43" i="11"/>
  <c r="C54" i="11"/>
  <c r="F3" i="12"/>
  <c r="E14" i="12"/>
  <c r="F14" i="12"/>
  <c r="G14" i="12"/>
  <c r="H14" i="12"/>
  <c r="I14" i="12"/>
  <c r="J14" i="12"/>
  <c r="K14" i="12"/>
  <c r="L14" i="12"/>
  <c r="M14" i="12"/>
  <c r="N14" i="12"/>
  <c r="O14" i="12"/>
  <c r="P14" i="12"/>
  <c r="E15" i="12"/>
  <c r="F15" i="12"/>
  <c r="G15" i="12"/>
  <c r="H15" i="12"/>
  <c r="I15" i="12"/>
  <c r="J15" i="12"/>
  <c r="K15" i="12"/>
  <c r="L15" i="12"/>
  <c r="M15" i="12"/>
  <c r="N15" i="12"/>
  <c r="O15" i="12"/>
  <c r="P15" i="12"/>
  <c r="E16" i="12"/>
  <c r="F16" i="12"/>
  <c r="G16" i="12"/>
  <c r="H16" i="12"/>
  <c r="I16" i="12"/>
  <c r="J16" i="12"/>
  <c r="K16" i="12"/>
  <c r="L16" i="12"/>
  <c r="M16" i="12"/>
  <c r="N16" i="12"/>
  <c r="O16" i="12"/>
  <c r="P16" i="12"/>
  <c r="E17" i="12"/>
  <c r="F17" i="12"/>
  <c r="G17" i="12"/>
  <c r="H17" i="12"/>
  <c r="I17" i="12"/>
  <c r="J17" i="12"/>
  <c r="K17" i="12"/>
  <c r="L17" i="12"/>
  <c r="M17" i="12"/>
  <c r="N17" i="12"/>
  <c r="O17" i="12"/>
  <c r="P17" i="12"/>
  <c r="E18" i="12"/>
  <c r="F18" i="12"/>
  <c r="G18" i="12"/>
  <c r="H18" i="12"/>
  <c r="I18" i="12"/>
  <c r="J18" i="12"/>
  <c r="K18" i="12"/>
  <c r="L18" i="12"/>
  <c r="M18" i="12"/>
  <c r="N18" i="12"/>
  <c r="O18" i="12"/>
  <c r="P18" i="12"/>
  <c r="E19" i="12"/>
  <c r="F19" i="12"/>
  <c r="G19" i="12"/>
  <c r="H19" i="12"/>
  <c r="I19" i="12"/>
  <c r="J19" i="12"/>
  <c r="K19" i="12"/>
  <c r="L19" i="12"/>
  <c r="M19" i="12"/>
  <c r="N19" i="12"/>
  <c r="O19" i="12"/>
  <c r="P19" i="12"/>
  <c r="H30" i="12"/>
  <c r="I30" i="12"/>
  <c r="J30" i="12"/>
  <c r="K30" i="12"/>
  <c r="L30" i="12"/>
  <c r="M30" i="12"/>
  <c r="N30" i="12"/>
  <c r="O30" i="12"/>
  <c r="P30" i="12"/>
  <c r="H31" i="12"/>
  <c r="I31" i="12"/>
  <c r="J31" i="12"/>
  <c r="K31" i="12"/>
  <c r="L31" i="12"/>
  <c r="M31" i="12"/>
  <c r="N31" i="12"/>
  <c r="O31" i="12"/>
  <c r="P31" i="12"/>
  <c r="H32" i="12"/>
  <c r="I32" i="12"/>
  <c r="J32" i="12"/>
  <c r="K32" i="12"/>
  <c r="L32" i="12"/>
  <c r="M32" i="12"/>
  <c r="N32" i="12"/>
  <c r="O32" i="12"/>
  <c r="P32" i="12"/>
  <c r="H33" i="12"/>
  <c r="I33" i="12"/>
  <c r="J33" i="12"/>
  <c r="K33" i="12"/>
  <c r="L33" i="12"/>
  <c r="M33" i="12"/>
  <c r="N33" i="12"/>
  <c r="O33" i="12"/>
  <c r="P33" i="12"/>
  <c r="H34" i="12"/>
  <c r="I34" i="12"/>
  <c r="J34" i="12"/>
  <c r="K34" i="12"/>
  <c r="L34" i="12"/>
  <c r="M34" i="12"/>
  <c r="N34" i="12"/>
  <c r="O34" i="12"/>
  <c r="P34" i="12"/>
  <c r="H35" i="12"/>
  <c r="I35" i="12"/>
  <c r="J35" i="12"/>
  <c r="K35" i="12"/>
  <c r="L35" i="12"/>
  <c r="M35" i="12"/>
  <c r="N35" i="12"/>
  <c r="O35" i="12"/>
  <c r="P35" i="12"/>
  <c r="G5" i="49"/>
  <c r="H5" i="49" s="1"/>
  <c r="I5" i="49" s="1"/>
  <c r="J5" i="49" s="1"/>
  <c r="K5" i="49" s="1"/>
  <c r="L5" i="49" s="1"/>
  <c r="M5" i="49" s="1"/>
  <c r="G3" i="48"/>
  <c r="G5" i="48"/>
  <c r="H5" i="48" s="1"/>
  <c r="I5" i="48" s="1"/>
  <c r="J5" i="48" s="1"/>
  <c r="K5" i="48" s="1"/>
  <c r="L5" i="48" s="1"/>
  <c r="M5" i="48" s="1"/>
  <c r="G17" i="9"/>
  <c r="L22" i="9"/>
  <c r="L23" i="9" s="1"/>
  <c r="N7" i="11" l="1"/>
  <c r="S7" i="11"/>
</calcChain>
</file>

<file path=xl/sharedStrings.xml><?xml version="1.0" encoding="utf-8"?>
<sst xmlns="http://schemas.openxmlformats.org/spreadsheetml/2006/main" count="255" uniqueCount="133">
  <si>
    <t>Date</t>
  </si>
  <si>
    <t>EBITDA</t>
  </si>
  <si>
    <t>For Fiscal Year Ending</t>
  </si>
  <si>
    <t>Revenue</t>
  </si>
  <si>
    <t>Gross Profit</t>
  </si>
  <si>
    <t>SG&amp;A Expense</t>
  </si>
  <si>
    <t>R&amp;D Expense</t>
  </si>
  <si>
    <t>D&amp;A Expense</t>
  </si>
  <si>
    <t>Other Operating Expense</t>
  </si>
  <si>
    <t>Share Price</t>
  </si>
  <si>
    <t>Cost of Goods Sold</t>
  </si>
  <si>
    <t>Capital Expenditures</t>
  </si>
  <si>
    <t>Change in Net Working Capital</t>
  </si>
  <si>
    <t>% growth</t>
  </si>
  <si>
    <t>Base</t>
  </si>
  <si>
    <t xml:space="preserve">Bull </t>
  </si>
  <si>
    <t>Bear</t>
  </si>
  <si>
    <t>Effective Tax Rate</t>
  </si>
  <si>
    <t>Net Working Capital</t>
  </si>
  <si>
    <t>Valuation Metrics</t>
  </si>
  <si>
    <t>Company Name</t>
  </si>
  <si>
    <t>EV</t>
  </si>
  <si>
    <t>25th Percentile</t>
  </si>
  <si>
    <t>Median</t>
  </si>
  <si>
    <t>75th Percentile</t>
  </si>
  <si>
    <t>Maximum</t>
  </si>
  <si>
    <t>Operating Metrics</t>
  </si>
  <si>
    <t>Diluted Shares Outstanding</t>
  </si>
  <si>
    <t>Implied Share Price</t>
  </si>
  <si>
    <t>Discounted Cash Flow Analysis</t>
  </si>
  <si>
    <t>Exit Multiple Method</t>
  </si>
  <si>
    <t>% margin</t>
  </si>
  <si>
    <t>Terminal Multiple</t>
  </si>
  <si>
    <t>Terminal Value</t>
  </si>
  <si>
    <t>Discount Period</t>
  </si>
  <si>
    <t>Discount Factor</t>
  </si>
  <si>
    <t>EBIT</t>
  </si>
  <si>
    <t>Total</t>
  </si>
  <si>
    <t>Unlevered Free Cash Flow</t>
  </si>
  <si>
    <t>WACC</t>
  </si>
  <si>
    <t>Implied PGR</t>
  </si>
  <si>
    <t>Total Enterprise Value</t>
  </si>
  <si>
    <t>Blended Implied Share Price</t>
  </si>
  <si>
    <t>Perpetuity Growth Method</t>
  </si>
  <si>
    <t>Inputs</t>
  </si>
  <si>
    <t>Cost of Debt Calculation</t>
  </si>
  <si>
    <t>Risk-Free Rate</t>
  </si>
  <si>
    <t>Pre-Tax Cost of Debt</t>
  </si>
  <si>
    <t>Equity Risk Premium</t>
  </si>
  <si>
    <t>Beta</t>
  </si>
  <si>
    <t>After-Tax Cost of Debt</t>
  </si>
  <si>
    <t>Cost of Equity Calculation</t>
  </si>
  <si>
    <t>Market Value of Debt</t>
  </si>
  <si>
    <t>Cost of Equity</t>
  </si>
  <si>
    <t>Market Value of Equity</t>
  </si>
  <si>
    <t>Weighted Average Cost of Capital</t>
  </si>
  <si>
    <t>Ticker</t>
  </si>
  <si>
    <t>Revenue Build</t>
  </si>
  <si>
    <t>OpCase</t>
  </si>
  <si>
    <t>$ in millions, unless otherwise noted</t>
  </si>
  <si>
    <t>Total Revenues</t>
  </si>
  <si>
    <t>Taxes</t>
  </si>
  <si>
    <t>% effective tax rate</t>
  </si>
  <si>
    <t>Net Operating Profit After Tax</t>
  </si>
  <si>
    <t>Plus: D&amp;A Expense</t>
  </si>
  <si>
    <t>Less: Capital Expenditures</t>
  </si>
  <si>
    <t>Less: Change in Net Working Capital</t>
  </si>
  <si>
    <t>Metrics &amp; Drivers</t>
  </si>
  <si>
    <t>Other Metrics &amp; Drivers</t>
  </si>
  <si>
    <t>Additional Schedules</t>
  </si>
  <si>
    <t>% of revenue</t>
  </si>
  <si>
    <t>Bull</t>
  </si>
  <si>
    <t>% of capex</t>
  </si>
  <si>
    <t>Stock Based Compensation</t>
  </si>
  <si>
    <t>Current Operating Asset 1</t>
  </si>
  <si>
    <t>Current Operating Asset 2</t>
  </si>
  <si>
    <t>Current Operating Asset 3</t>
  </si>
  <si>
    <t>Current Operating Asset 4</t>
  </si>
  <si>
    <t>Current Operating Liability 1</t>
  </si>
  <si>
    <t>Current Operating Liability 2</t>
  </si>
  <si>
    <t>Current Operating Liability 3</t>
  </si>
  <si>
    <t>Current Operating Liability 4</t>
  </si>
  <si>
    <t>Total Current Operating Assets</t>
  </si>
  <si>
    <t>Total Current Operating Liabilities</t>
  </si>
  <si>
    <t>Comparable Companies Analysis</t>
  </si>
  <si>
    <t>Price / Earnings</t>
  </si>
  <si>
    <t>Market Cap.</t>
  </si>
  <si>
    <t>Total Debt</t>
  </si>
  <si>
    <t>Cash</t>
  </si>
  <si>
    <t xml:space="preserve">Minimum </t>
  </si>
  <si>
    <t xml:space="preserve">Mean </t>
  </si>
  <si>
    <t>Adj. EPS</t>
  </si>
  <si>
    <t>Growth</t>
  </si>
  <si>
    <t>EPS</t>
  </si>
  <si>
    <t>EV / Revenue</t>
  </si>
  <si>
    <t>EV / EBITDA</t>
  </si>
  <si>
    <t>Present Value of Unlevered Free Cash Flow</t>
  </si>
  <si>
    <t>Sum of Present Value Cash Flows</t>
  </si>
  <si>
    <t>=SUM(F35:J35)</t>
  </si>
  <si>
    <t>Perpetuity Growth Rate</t>
  </si>
  <si>
    <t>Present Value of Terminal Value</t>
  </si>
  <si>
    <t>Sum of Cash Flows</t>
  </si>
  <si>
    <t>Less: Debt</t>
  </si>
  <si>
    <t>Total Equity Value</t>
  </si>
  <si>
    <t>Upside / (Downside)</t>
  </si>
  <si>
    <t>Implied Terminal Multiple</t>
  </si>
  <si>
    <t>Note that you can use this formula to solve for the "implied multiple"</t>
  </si>
  <si>
    <t>Terminal Value = (2028 Cash Flow *(1 + PGR))/(WACC - PGR)</t>
  </si>
  <si>
    <t>Because Terminal Value is also Exit Multiple * Adj. EBITDA</t>
  </si>
  <si>
    <t>So Implied Multiple = Terminal Value / Adj. EBITDA</t>
  </si>
  <si>
    <t>Implied PGR is a bit more complicated, have to algebraically solve for PGR, kind of a pain</t>
  </si>
  <si>
    <t>Note: Delete this text above when done</t>
  </si>
  <si>
    <t>DCF Sensitivity Analysis: Upside / (Downside) - Exit Multiple Method</t>
  </si>
  <si>
    <t>Exit Multiple</t>
  </si>
  <si>
    <t>DCF Sensitivity Analysis: Upside / (Downside) - Perpetuity Growth Method</t>
  </si>
  <si>
    <t>Less: Stub Period</t>
  </si>
  <si>
    <t>Diluted</t>
  </si>
  <si>
    <t>Shares</t>
  </si>
  <si>
    <t>Current Share Price</t>
  </si>
  <si>
    <t>Credit Spread on [XXX] Rating</t>
  </si>
  <si>
    <t>Weighted Average Cost of Capital Calculation</t>
  </si>
  <si>
    <t>%</t>
  </si>
  <si>
    <t>Cost</t>
  </si>
  <si>
    <t>Total Value</t>
  </si>
  <si>
    <t>Case Legend</t>
  </si>
  <si>
    <t>x</t>
  </si>
  <si>
    <t>[Ticker] Running Coverage Model</t>
  </si>
  <si>
    <t>NDIC Analyst Coverage</t>
  </si>
  <si>
    <t>[Analyst Names]</t>
  </si>
  <si>
    <t>Case</t>
  </si>
  <si>
    <t>=OFFSET(I37,$G$3,0)</t>
  </si>
  <si>
    <t>Plus: Cash</t>
  </si>
  <si>
    <t>Implied PGR = ((Terminal Value * WACC) - (2028 Cash Flow))/(Terminal Value + 2028 Cash 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</si>
</sst>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166" formatCode="#,##0.0_);\(#,##0.0\);\-"/>
    <numFmt numFmtId="167" formatCode="0.0\x"/>
    <numFmt numFmtId="168" formatCode="0.0%;\(0.0%\);0.0%"/>
    <numFmt numFmtId="169" formatCode="0.0%_);\(0.0%\);0.0%_);"/>
    <numFmt numFmtId="170" formatCode="0&quot;A&quot;"/>
    <numFmt numFmtId="171" formatCode="0&quot;E&quot;"/>
    <numFmt numFmtId="172" formatCode="0.0%_);\(0.0%\);\-\ \-\%_);"/>
    <numFmt numFmtId="173" formatCode="#,##0.0_);\(#,##0.0\);\-\ \-_)"/>
    <numFmt numFmtId="174" formatCode="_([$$-409]* #,##0.00_);_([$$-409]* \(#,##0.00\);_([$$-409]* &quot;-&quot;??_);_(@_)"/>
    <numFmt numFmtId="175" formatCode="#,##0.0_);\(#,##0.0\);\-_)"/>
    <numFmt numFmtId="177" formatCode="0.0\x_);\(0.0\x\);0.0\x_);"/>
    <numFmt numFmtId="178" formatCode="&quot;$&quot;#,##0.00"/>
    <numFmt numFmtId="179" formatCode="&quot;$&quot;0.00_);\(&quot;$&quot;0.00\);&quot;$&quot;\-\ \-_);"/>
    <numFmt numFmtId="180" formatCode="0.0\x_);\(0.0\x\);\-\ \-\x_);"/>
  </numFmts>
  <fonts count="17" x14ac:knownFonts="1">
    <font>
      <sz val="11"/>
      <color theme="1"/>
      <name val="Calibri"/>
      <family val="2"/>
      <scheme val="minor"/>
    </font>
    <font>
      <sz val="12"/>
      <color theme="1"/>
      <name val="Arial"/>
      <family val="2"/>
    </font>
    <font>
      <sz val="1"/>
      <color indexed="9"/>
      <name val="Symbol"/>
      <family val="1"/>
      <charset val="2"/>
    </font>
    <font>
      <sz val="11"/>
      <color theme="1"/>
      <name val="Calibri"/>
      <family val="2"/>
      <scheme val="minor"/>
    </font>
    <font>
      <sz val="12"/>
      <color theme="1"/>
      <name val="Calibri"/>
      <family val="2"/>
      <scheme val="minor"/>
    </font>
    <font>
      <b/>
      <sz val="12"/>
      <color theme="0"/>
      <name val="Arial"/>
      <family val="2"/>
    </font>
    <font>
      <b/>
      <sz val="12"/>
      <color theme="1"/>
      <name val="Arial"/>
      <family val="2"/>
    </font>
    <font>
      <sz val="12"/>
      <color theme="0"/>
      <name val="Arial"/>
      <family val="2"/>
    </font>
    <font>
      <sz val="11"/>
      <color theme="1"/>
      <name val="Arial"/>
      <family val="2"/>
    </font>
    <font>
      <b/>
      <sz val="16"/>
      <color theme="1"/>
      <name val="Arial"/>
      <family val="2"/>
    </font>
    <font>
      <b/>
      <sz val="14"/>
      <color theme="1"/>
      <name val="Arial"/>
      <family val="2"/>
    </font>
    <font>
      <i/>
      <sz val="12"/>
      <color theme="1"/>
      <name val="Arial"/>
      <family val="2"/>
    </font>
    <font>
      <b/>
      <u val="singleAccounting"/>
      <sz val="12"/>
      <color theme="1"/>
      <name val="Arial"/>
      <family val="2"/>
    </font>
    <font>
      <sz val="12"/>
      <name val="Arial"/>
      <family val="2"/>
    </font>
    <font>
      <b/>
      <sz val="12"/>
      <color rgb="FFFFFFFF"/>
      <name val="Arial"/>
      <family val="2"/>
    </font>
    <font>
      <sz val="12"/>
      <color rgb="FF000000"/>
      <name val="Arial"/>
      <family val="2"/>
    </font>
    <font>
      <sz val="12"/>
      <color theme="3"/>
      <name val="Arial"/>
      <family val="2"/>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bgColor theme="0"/>
      </patternFill>
    </fill>
    <fill>
      <patternFill patternType="solid">
        <fgColor theme="4" tint="0.79998168889431442"/>
        <bgColor rgb="FFC9DBFF"/>
      </patternFill>
    </fill>
    <fill>
      <patternFill patternType="solid">
        <fgColor theme="3"/>
        <bgColor indexed="64"/>
      </patternFill>
    </fill>
    <fill>
      <patternFill patternType="solid">
        <fgColor theme="2"/>
        <bgColor indexed="64"/>
      </patternFill>
    </fill>
    <fill>
      <patternFill patternType="solid">
        <fgColor theme="3"/>
        <bgColor rgb="FF002878"/>
      </patternFill>
    </fill>
  </fills>
  <borders count="3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right style="thin">
        <color auto="1"/>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s>
  <cellStyleXfs count="4">
    <xf numFmtId="0" fontId="0" fillId="0" borderId="0"/>
    <xf numFmtId="0" fontId="2" fillId="0" borderId="0" applyAlignment="0"/>
    <xf numFmtId="44" fontId="3" fillId="0" borderId="0" applyFont="0" applyFill="0" applyBorder="0" applyAlignment="0" applyProtection="0"/>
    <xf numFmtId="0" fontId="4" fillId="0" borderId="0"/>
  </cellStyleXfs>
  <cellXfs count="213">
    <xf numFmtId="0" fontId="0" fillId="0" borderId="0" xfId="0"/>
    <xf numFmtId="0" fontId="1" fillId="2" borderId="0" xfId="0" applyFont="1" applyFill="1" applyAlignment="1">
      <alignment vertical="center"/>
    </xf>
    <xf numFmtId="0" fontId="8" fillId="2" borderId="0" xfId="0" applyFont="1" applyFill="1" applyAlignment="1">
      <alignment vertical="center"/>
    </xf>
    <xf numFmtId="0" fontId="9" fillId="2" borderId="0" xfId="0" applyFont="1" applyFill="1" applyAlignment="1">
      <alignment horizontal="centerContinuous" vertical="center"/>
    </xf>
    <xf numFmtId="0" fontId="9" fillId="2" borderId="0" xfId="0" applyFont="1" applyFill="1" applyAlignment="1">
      <alignment vertical="center"/>
    </xf>
    <xf numFmtId="0" fontId="6" fillId="2" borderId="0" xfId="0" applyFont="1" applyFill="1" applyAlignment="1">
      <alignment horizontal="centerContinuous" vertical="center"/>
    </xf>
    <xf numFmtId="0" fontId="1" fillId="2" borderId="0" xfId="0" applyFont="1" applyFill="1" applyAlignment="1">
      <alignment horizontal="centerContinuous" vertical="center"/>
    </xf>
    <xf numFmtId="0" fontId="6" fillId="2" borderId="1" xfId="0" applyFont="1" applyFill="1" applyBorder="1" applyAlignment="1">
      <alignment horizontal="center" vertical="center"/>
    </xf>
    <xf numFmtId="0" fontId="6" fillId="2" borderId="0" xfId="0" applyFont="1" applyFill="1" applyAlignment="1">
      <alignment horizontal="center" vertical="center"/>
    </xf>
    <xf numFmtId="14" fontId="6" fillId="2" borderId="1" xfId="0" applyNumberFormat="1" applyFont="1" applyFill="1" applyBorder="1" applyAlignment="1">
      <alignment horizontal="center" vertical="center"/>
    </xf>
    <xf numFmtId="0" fontId="6" fillId="2" borderId="11" xfId="0" applyFont="1" applyFill="1" applyBorder="1" applyAlignment="1">
      <alignment horizontal="center" vertical="center"/>
    </xf>
    <xf numFmtId="178" fontId="6" fillId="2" borderId="1" xfId="2" applyNumberFormat="1" applyFont="1" applyFill="1" applyBorder="1" applyAlignment="1">
      <alignment horizontal="center" vertical="center"/>
    </xf>
    <xf numFmtId="0" fontId="7" fillId="2" borderId="0" xfId="0" applyFont="1" applyFill="1" applyAlignment="1">
      <alignment vertical="center"/>
    </xf>
    <xf numFmtId="0" fontId="1" fillId="2" borderId="34"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0" fontId="10" fillId="0" borderId="0" xfId="0" applyFont="1" applyAlignment="1">
      <alignment vertical="center"/>
    </xf>
    <xf numFmtId="0" fontId="1" fillId="0" borderId="0" xfId="0" applyFont="1" applyAlignment="1">
      <alignment vertical="center"/>
    </xf>
    <xf numFmtId="0" fontId="1" fillId="0" borderId="2" xfId="0" applyFont="1" applyBorder="1" applyAlignment="1">
      <alignment vertical="center"/>
    </xf>
    <xf numFmtId="0" fontId="11" fillId="0" borderId="0" xfId="0" applyFont="1" applyAlignment="1">
      <alignment vertical="center"/>
    </xf>
    <xf numFmtId="0" fontId="11" fillId="0" borderId="2" xfId="0" applyFont="1" applyBorder="1" applyAlignment="1">
      <alignment vertical="center"/>
    </xf>
    <xf numFmtId="0" fontId="6" fillId="0" borderId="0" xfId="0" applyFont="1" applyAlignment="1">
      <alignment vertical="center"/>
    </xf>
    <xf numFmtId="172" fontId="11" fillId="0" borderId="0" xfId="0" applyNumberFormat="1" applyFont="1" applyAlignment="1">
      <alignment vertical="center"/>
    </xf>
    <xf numFmtId="172" fontId="11" fillId="0" borderId="2" xfId="0" applyNumberFormat="1" applyFont="1" applyBorder="1" applyAlignment="1">
      <alignment vertical="center"/>
    </xf>
    <xf numFmtId="173" fontId="1" fillId="0" borderId="0" xfId="0" applyNumberFormat="1" applyFont="1" applyAlignment="1">
      <alignment vertical="center"/>
    </xf>
    <xf numFmtId="173" fontId="1" fillId="0" borderId="2" xfId="0" applyNumberFormat="1" applyFont="1" applyBorder="1" applyAlignment="1">
      <alignment vertical="center"/>
    </xf>
    <xf numFmtId="172" fontId="1" fillId="0" borderId="0" xfId="0" applyNumberFormat="1" applyFont="1" applyAlignment="1">
      <alignment vertical="center"/>
    </xf>
    <xf numFmtId="172" fontId="1" fillId="0" borderId="2" xfId="0" applyNumberFormat="1" applyFont="1" applyBorder="1" applyAlignment="1">
      <alignment vertical="center"/>
    </xf>
    <xf numFmtId="0" fontId="6" fillId="0" borderId="15" xfId="0" applyFont="1" applyBorder="1" applyAlignment="1">
      <alignment vertical="center"/>
    </xf>
    <xf numFmtId="0" fontId="5" fillId="6" borderId="10" xfId="0" applyFont="1" applyFill="1" applyBorder="1" applyAlignment="1">
      <alignment vertical="center"/>
    </xf>
    <xf numFmtId="0" fontId="5" fillId="6" borderId="11" xfId="0" applyFont="1" applyFill="1" applyBorder="1" applyAlignment="1">
      <alignment vertical="center"/>
    </xf>
    <xf numFmtId="170" fontId="5" fillId="6" borderId="11" xfId="0" applyNumberFormat="1" applyFont="1" applyFill="1" applyBorder="1" applyAlignment="1">
      <alignment vertical="center"/>
    </xf>
    <xf numFmtId="170" fontId="5" fillId="6" borderId="13" xfId="0" applyNumberFormat="1" applyFont="1" applyFill="1" applyBorder="1" applyAlignment="1">
      <alignment vertical="center"/>
    </xf>
    <xf numFmtId="171" fontId="5" fillId="6" borderId="11" xfId="0" applyNumberFormat="1" applyFont="1" applyFill="1" applyBorder="1" applyAlignment="1">
      <alignment vertical="center"/>
    </xf>
    <xf numFmtId="171" fontId="5" fillId="6" borderId="13" xfId="0" applyNumberFormat="1" applyFont="1" applyFill="1" applyBorder="1" applyAlignment="1">
      <alignment vertical="center"/>
    </xf>
    <xf numFmtId="0" fontId="6" fillId="7" borderId="11" xfId="0" applyFont="1" applyFill="1" applyBorder="1" applyAlignment="1">
      <alignment vertical="center"/>
    </xf>
    <xf numFmtId="173" fontId="6" fillId="7" borderId="11" xfId="0" applyNumberFormat="1" applyFont="1" applyFill="1" applyBorder="1" applyAlignment="1">
      <alignment vertical="center"/>
    </xf>
    <xf numFmtId="173" fontId="6" fillId="7" borderId="13" xfId="0" applyNumberFormat="1" applyFont="1" applyFill="1" applyBorder="1" applyAlignment="1">
      <alignment vertical="center"/>
    </xf>
    <xf numFmtId="174" fontId="12" fillId="0" borderId="0" xfId="0" applyNumberFormat="1" applyFont="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vertical="center"/>
    </xf>
    <xf numFmtId="173" fontId="6" fillId="0" borderId="0" xfId="0" applyNumberFormat="1" applyFont="1" applyAlignment="1">
      <alignment vertical="center"/>
    </xf>
    <xf numFmtId="173" fontId="6" fillId="0" borderId="2" xfId="0" applyNumberFormat="1" applyFont="1" applyBorder="1" applyAlignment="1">
      <alignment vertical="center"/>
    </xf>
    <xf numFmtId="172" fontId="11" fillId="3" borderId="1" xfId="0" applyNumberFormat="1" applyFont="1" applyFill="1" applyBorder="1" applyAlignment="1">
      <alignment vertical="center"/>
    </xf>
    <xf numFmtId="0" fontId="6" fillId="7" borderId="12" xfId="0" applyFont="1" applyFill="1" applyBorder="1" applyAlignment="1">
      <alignment vertical="center"/>
    </xf>
    <xf numFmtId="173" fontId="6" fillId="7" borderId="12" xfId="0" applyNumberFormat="1" applyFont="1" applyFill="1" applyBorder="1" applyAlignment="1">
      <alignment vertical="center"/>
    </xf>
    <xf numFmtId="173" fontId="6" fillId="7" borderId="9" xfId="0" applyNumberFormat="1" applyFont="1" applyFill="1" applyBorder="1" applyAlignment="1">
      <alignment vertical="center"/>
    </xf>
    <xf numFmtId="0" fontId="6" fillId="7" borderId="4" xfId="0" applyFont="1" applyFill="1" applyBorder="1" applyAlignment="1">
      <alignment vertical="center"/>
    </xf>
    <xf numFmtId="173" fontId="6" fillId="7" borderId="4" xfId="0" applyNumberFormat="1" applyFont="1" applyFill="1" applyBorder="1" applyAlignment="1">
      <alignment vertical="center"/>
    </xf>
    <xf numFmtId="173" fontId="6" fillId="7" borderId="5" xfId="0" applyNumberFormat="1" applyFont="1" applyFill="1" applyBorder="1" applyAlignment="1">
      <alignment vertical="center"/>
    </xf>
    <xf numFmtId="0" fontId="7" fillId="0" borderId="0" xfId="3" applyFont="1" applyAlignment="1">
      <alignment vertical="center"/>
    </xf>
    <xf numFmtId="0" fontId="1" fillId="0" borderId="0" xfId="3" applyFont="1" applyAlignment="1">
      <alignment vertical="center"/>
    </xf>
    <xf numFmtId="0" fontId="1" fillId="0" borderId="0" xfId="3" applyFont="1"/>
    <xf numFmtId="0" fontId="10" fillId="0" borderId="0" xfId="3" applyFont="1" applyAlignment="1">
      <alignment vertical="center"/>
    </xf>
    <xf numFmtId="174" fontId="1" fillId="0" borderId="0" xfId="3" applyNumberFormat="1" applyFont="1" applyAlignment="1">
      <alignment horizontal="center" vertical="center"/>
    </xf>
    <xf numFmtId="0" fontId="11" fillId="0" borderId="0" xfId="3" applyFont="1" applyAlignment="1">
      <alignment vertical="center"/>
    </xf>
    <xf numFmtId="14" fontId="6" fillId="5" borderId="17" xfId="3" applyNumberFormat="1" applyFont="1" applyFill="1" applyBorder="1" applyAlignment="1">
      <alignment horizontal="center" vertical="center"/>
    </xf>
    <xf numFmtId="0" fontId="7" fillId="0" borderId="27" xfId="3" applyFont="1" applyBorder="1" applyAlignment="1">
      <alignment vertical="center"/>
    </xf>
    <xf numFmtId="0" fontId="1" fillId="4" borderId="18" xfId="3" applyFont="1" applyFill="1" applyBorder="1" applyAlignment="1">
      <alignment vertical="center"/>
    </xf>
    <xf numFmtId="0" fontId="1" fillId="4" borderId="19" xfId="3" applyFont="1" applyFill="1" applyBorder="1" applyAlignment="1">
      <alignment vertical="center"/>
    </xf>
    <xf numFmtId="0" fontId="1" fillId="4" borderId="19" xfId="3" applyFont="1" applyFill="1" applyBorder="1" applyAlignment="1">
      <alignment horizontal="center" vertical="center"/>
    </xf>
    <xf numFmtId="174" fontId="15" fillId="4" borderId="19" xfId="3" applyNumberFormat="1" applyFont="1" applyFill="1" applyBorder="1" applyAlignment="1">
      <alignment horizontal="center" vertical="center"/>
    </xf>
    <xf numFmtId="175" fontId="1" fillId="4" borderId="19" xfId="3" applyNumberFormat="1" applyFont="1" applyFill="1" applyBorder="1" applyAlignment="1">
      <alignment horizontal="center" vertical="center"/>
    </xf>
    <xf numFmtId="167" fontId="1" fillId="4" borderId="0" xfId="3" applyNumberFormat="1" applyFont="1" applyFill="1" applyAlignment="1">
      <alignment horizontal="center" vertical="center"/>
    </xf>
    <xf numFmtId="167" fontId="1" fillId="4" borderId="19" xfId="3" applyNumberFormat="1" applyFont="1" applyFill="1" applyBorder="1" applyAlignment="1">
      <alignment horizontal="center" vertical="center"/>
    </xf>
    <xf numFmtId="167" fontId="1" fillId="4" borderId="20" xfId="3" applyNumberFormat="1" applyFont="1" applyFill="1" applyBorder="1" applyAlignment="1">
      <alignment horizontal="center" vertical="center"/>
    </xf>
    <xf numFmtId="0" fontId="1" fillId="4" borderId="0" xfId="3" applyFont="1" applyFill="1" applyAlignment="1">
      <alignment vertical="center"/>
    </xf>
    <xf numFmtId="0" fontId="1" fillId="4" borderId="27" xfId="3" applyFont="1" applyFill="1" applyBorder="1" applyAlignment="1">
      <alignment vertical="center"/>
    </xf>
    <xf numFmtId="0" fontId="1" fillId="4" borderId="0" xfId="3" applyFont="1" applyFill="1" applyAlignment="1">
      <alignment horizontal="center" vertical="center"/>
    </xf>
    <xf numFmtId="174" fontId="15" fillId="4" borderId="0" xfId="3" applyNumberFormat="1" applyFont="1" applyFill="1" applyAlignment="1">
      <alignment horizontal="center" vertical="center"/>
    </xf>
    <xf numFmtId="175" fontId="1" fillId="4" borderId="0" xfId="3" applyNumberFormat="1" applyFont="1" applyFill="1" applyAlignment="1">
      <alignment horizontal="center" vertical="center"/>
    </xf>
    <xf numFmtId="167" fontId="1" fillId="4" borderId="28" xfId="3" applyNumberFormat="1" applyFont="1" applyFill="1" applyBorder="1" applyAlignment="1">
      <alignment horizontal="center" vertical="center"/>
    </xf>
    <xf numFmtId="0" fontId="1" fillId="4" borderId="24" xfId="3" applyFont="1" applyFill="1" applyBorder="1" applyAlignment="1">
      <alignment vertical="center"/>
    </xf>
    <xf numFmtId="0" fontId="1" fillId="4" borderId="25" xfId="3" applyFont="1" applyFill="1" applyBorder="1" applyAlignment="1">
      <alignment vertical="center"/>
    </xf>
    <xf numFmtId="0" fontId="1" fillId="4" borderId="25" xfId="3" applyFont="1" applyFill="1" applyBorder="1" applyAlignment="1">
      <alignment horizontal="center" vertical="center"/>
    </xf>
    <xf numFmtId="174" fontId="15" fillId="4" borderId="25" xfId="3" applyNumberFormat="1" applyFont="1" applyFill="1" applyBorder="1" applyAlignment="1">
      <alignment horizontal="center" vertical="center"/>
    </xf>
    <xf numFmtId="175" fontId="1" fillId="4" borderId="25" xfId="3" applyNumberFormat="1" applyFont="1" applyFill="1" applyBorder="1" applyAlignment="1">
      <alignment horizontal="center" vertical="center"/>
    </xf>
    <xf numFmtId="167" fontId="1" fillId="4" borderId="25" xfId="3" applyNumberFormat="1" applyFont="1" applyFill="1" applyBorder="1" applyAlignment="1">
      <alignment horizontal="center" vertical="center"/>
    </xf>
    <xf numFmtId="167" fontId="1" fillId="4" borderId="26" xfId="3" applyNumberFormat="1" applyFont="1" applyFill="1" applyBorder="1" applyAlignment="1">
      <alignment horizontal="center" vertical="center"/>
    </xf>
    <xf numFmtId="166" fontId="1" fillId="4" borderId="0" xfId="3" applyNumberFormat="1" applyFont="1" applyFill="1" applyAlignment="1">
      <alignment horizontal="center" vertical="center"/>
    </xf>
    <xf numFmtId="0" fontId="1" fillId="0" borderId="0" xfId="3" applyFont="1" applyAlignment="1">
      <alignment horizontal="center" vertical="center"/>
    </xf>
    <xf numFmtId="44" fontId="1" fillId="4" borderId="19" xfId="3" applyNumberFormat="1" applyFont="1" applyFill="1" applyBorder="1" applyAlignment="1">
      <alignment horizontal="center" vertical="center"/>
    </xf>
    <xf numFmtId="177" fontId="1" fillId="4" borderId="20" xfId="3" applyNumberFormat="1" applyFont="1" applyFill="1" applyBorder="1" applyAlignment="1">
      <alignment horizontal="center" vertical="center"/>
    </xf>
    <xf numFmtId="44" fontId="1" fillId="4" borderId="0" xfId="3" applyNumberFormat="1" applyFont="1" applyFill="1" applyAlignment="1">
      <alignment horizontal="center" vertical="center"/>
    </xf>
    <xf numFmtId="177" fontId="1" fillId="4" borderId="28" xfId="3" applyNumberFormat="1" applyFont="1" applyFill="1" applyBorder="1" applyAlignment="1">
      <alignment horizontal="center" vertical="center"/>
    </xf>
    <xf numFmtId="44" fontId="1" fillId="4" borderId="25" xfId="3" applyNumberFormat="1" applyFont="1" applyFill="1" applyBorder="1" applyAlignment="1">
      <alignment horizontal="center" vertical="center"/>
    </xf>
    <xf numFmtId="177" fontId="1" fillId="4" borderId="26" xfId="3" applyNumberFormat="1" applyFont="1" applyFill="1" applyBorder="1" applyAlignment="1">
      <alignment horizontal="center" vertical="center"/>
    </xf>
    <xf numFmtId="178" fontId="1" fillId="4" borderId="19" xfId="3" applyNumberFormat="1" applyFont="1" applyFill="1" applyBorder="1" applyAlignment="1">
      <alignment horizontal="center" vertical="center"/>
    </xf>
    <xf numFmtId="168" fontId="1" fillId="4" borderId="19" xfId="3" applyNumberFormat="1" applyFont="1" applyFill="1" applyBorder="1" applyAlignment="1">
      <alignment horizontal="center" vertical="center"/>
    </xf>
    <xf numFmtId="168" fontId="1" fillId="4" borderId="20" xfId="3" applyNumberFormat="1" applyFont="1" applyFill="1" applyBorder="1" applyAlignment="1">
      <alignment horizontal="center" vertical="center"/>
    </xf>
    <xf numFmtId="178" fontId="1" fillId="4" borderId="0" xfId="3" applyNumberFormat="1" applyFont="1" applyFill="1" applyAlignment="1">
      <alignment horizontal="center" vertical="center"/>
    </xf>
    <xf numFmtId="168" fontId="1" fillId="4" borderId="0" xfId="3" applyNumberFormat="1" applyFont="1" applyFill="1" applyAlignment="1">
      <alignment horizontal="center" vertical="center"/>
    </xf>
    <xf numFmtId="168" fontId="1" fillId="4" borderId="28" xfId="3" applyNumberFormat="1" applyFont="1" applyFill="1" applyBorder="1" applyAlignment="1">
      <alignment horizontal="center" vertical="center"/>
    </xf>
    <xf numFmtId="178" fontId="1" fillId="4" borderId="25" xfId="3" applyNumberFormat="1" applyFont="1" applyFill="1" applyBorder="1" applyAlignment="1">
      <alignment horizontal="center" vertical="center"/>
    </xf>
    <xf numFmtId="168" fontId="1" fillId="4" borderId="25" xfId="3" applyNumberFormat="1" applyFont="1" applyFill="1" applyBorder="1" applyAlignment="1">
      <alignment horizontal="center" vertical="center"/>
    </xf>
    <xf numFmtId="168" fontId="1" fillId="4" borderId="26" xfId="3" applyNumberFormat="1" applyFont="1" applyFill="1" applyBorder="1" applyAlignment="1">
      <alignment horizontal="center" vertical="center"/>
    </xf>
    <xf numFmtId="178" fontId="1" fillId="0" borderId="0" xfId="3" applyNumberFormat="1" applyFont="1" applyAlignment="1">
      <alignment vertical="center"/>
    </xf>
    <xf numFmtId="169" fontId="1" fillId="0" borderId="0" xfId="3" applyNumberFormat="1" applyFont="1" applyAlignment="1">
      <alignment horizontal="center" vertical="center"/>
    </xf>
    <xf numFmtId="169" fontId="1" fillId="4" borderId="0" xfId="3" applyNumberFormat="1" applyFont="1" applyFill="1" applyAlignment="1">
      <alignment horizontal="center" vertical="center"/>
    </xf>
    <xf numFmtId="0" fontId="7" fillId="0" borderId="0" xfId="3" applyFont="1"/>
    <xf numFmtId="0" fontId="5" fillId="8" borderId="19" xfId="3" applyFont="1" applyFill="1" applyBorder="1" applyAlignment="1">
      <alignment horizontal="center" vertical="center"/>
    </xf>
    <xf numFmtId="0" fontId="7" fillId="8" borderId="19" xfId="3" applyFont="1" applyFill="1" applyBorder="1" applyAlignment="1">
      <alignment horizontal="center" vertical="center"/>
    </xf>
    <xf numFmtId="0" fontId="14" fillId="8" borderId="24" xfId="3" applyFont="1" applyFill="1" applyBorder="1" applyAlignment="1">
      <alignment vertical="center"/>
    </xf>
    <xf numFmtId="0" fontId="5" fillId="8" borderId="25" xfId="3" applyFont="1" applyFill="1" applyBorder="1" applyAlignment="1">
      <alignment vertical="center"/>
    </xf>
    <xf numFmtId="0" fontId="14" fillId="8" borderId="25" xfId="3" applyFont="1" applyFill="1" applyBorder="1" applyAlignment="1">
      <alignment horizontal="center" vertical="center"/>
    </xf>
    <xf numFmtId="0" fontId="5" fillId="8" borderId="25" xfId="3" applyFont="1" applyFill="1" applyBorder="1" applyAlignment="1">
      <alignment horizontal="center" vertical="center"/>
    </xf>
    <xf numFmtId="0" fontId="5" fillId="8" borderId="26" xfId="3" applyFont="1" applyFill="1" applyBorder="1" applyAlignment="1">
      <alignment horizontal="center" vertical="center"/>
    </xf>
    <xf numFmtId="0" fontId="14" fillId="8" borderId="21" xfId="3" applyFont="1" applyFill="1" applyBorder="1" applyAlignment="1">
      <alignment vertical="center"/>
    </xf>
    <xf numFmtId="0" fontId="5" fillId="8" borderId="22" xfId="3" applyFont="1" applyFill="1" applyBorder="1" applyAlignment="1">
      <alignment vertical="center"/>
    </xf>
    <xf numFmtId="0" fontId="14" fillId="8" borderId="22" xfId="3" applyFont="1" applyFill="1" applyBorder="1" applyAlignment="1">
      <alignment horizontal="center" vertical="center"/>
    </xf>
    <xf numFmtId="174" fontId="5" fillId="8" borderId="22" xfId="3" applyNumberFormat="1" applyFont="1" applyFill="1" applyBorder="1" applyAlignment="1">
      <alignment horizontal="center" vertical="center"/>
    </xf>
    <xf numFmtId="166" fontId="5" fillId="8" borderId="22" xfId="3" applyNumberFormat="1" applyFont="1" applyFill="1" applyBorder="1" applyAlignment="1">
      <alignment horizontal="center" vertical="center"/>
    </xf>
    <xf numFmtId="167" fontId="5" fillId="8" borderId="22" xfId="3" applyNumberFormat="1" applyFont="1" applyFill="1" applyBorder="1" applyAlignment="1">
      <alignment horizontal="center" vertical="center"/>
    </xf>
    <xf numFmtId="167" fontId="5" fillId="8" borderId="11" xfId="3" applyNumberFormat="1" applyFont="1" applyFill="1" applyBorder="1" applyAlignment="1">
      <alignment horizontal="center" vertical="center"/>
    </xf>
    <xf numFmtId="167" fontId="5" fillId="8" borderId="23" xfId="3" applyNumberFormat="1" applyFont="1" applyFill="1" applyBorder="1" applyAlignment="1">
      <alignment horizontal="center" vertical="center"/>
    </xf>
    <xf numFmtId="0" fontId="5" fillId="8" borderId="18" xfId="3" applyFont="1" applyFill="1" applyBorder="1" applyAlignment="1">
      <alignment vertical="center"/>
    </xf>
    <xf numFmtId="0" fontId="5" fillId="8" borderId="19" xfId="3" applyFont="1" applyFill="1" applyBorder="1" applyAlignment="1">
      <alignment vertical="center"/>
    </xf>
    <xf numFmtId="0" fontId="5" fillId="8" borderId="24" xfId="3" applyFont="1" applyFill="1" applyBorder="1" applyAlignment="1">
      <alignment vertical="center"/>
    </xf>
    <xf numFmtId="0" fontId="5" fillId="8" borderId="21" xfId="3" applyFont="1" applyFill="1" applyBorder="1" applyAlignment="1">
      <alignment vertical="center"/>
    </xf>
    <xf numFmtId="175" fontId="5" fillId="8" borderId="22" xfId="3" applyNumberFormat="1" applyFont="1" applyFill="1" applyBorder="1" applyAlignment="1">
      <alignment horizontal="center" vertical="center"/>
    </xf>
    <xf numFmtId="178" fontId="5" fillId="8" borderId="22" xfId="3" applyNumberFormat="1" applyFont="1" applyFill="1" applyBorder="1" applyAlignment="1">
      <alignment horizontal="center" vertical="center"/>
    </xf>
    <xf numFmtId="168" fontId="5" fillId="8" borderId="22" xfId="3" applyNumberFormat="1" applyFont="1" applyFill="1" applyBorder="1" applyAlignment="1">
      <alignment horizontal="center" vertical="center"/>
    </xf>
    <xf numFmtId="168" fontId="5" fillId="8" borderId="23" xfId="3" applyNumberFormat="1" applyFont="1" applyFill="1" applyBorder="1" applyAlignment="1">
      <alignment horizontal="center" vertical="center"/>
    </xf>
    <xf numFmtId="0" fontId="1" fillId="0" borderId="14" xfId="0" applyFont="1" applyBorder="1" applyAlignment="1">
      <alignment vertical="center"/>
    </xf>
    <xf numFmtId="0" fontId="1" fillId="0" borderId="12" xfId="0" applyFont="1" applyBorder="1" applyAlignment="1">
      <alignment vertical="center"/>
    </xf>
    <xf numFmtId="173" fontId="1" fillId="0" borderId="9" xfId="0" applyNumberFormat="1"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180" fontId="1" fillId="0" borderId="5" xfId="0" applyNumberFormat="1" applyFont="1" applyBorder="1" applyAlignment="1">
      <alignment vertical="center"/>
    </xf>
    <xf numFmtId="172" fontId="1" fillId="0" borderId="5" xfId="0" quotePrefix="1" applyNumberFormat="1" applyFont="1" applyBorder="1" applyAlignment="1">
      <alignment vertical="center"/>
    </xf>
    <xf numFmtId="0" fontId="1" fillId="0" borderId="6"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172" fontId="11" fillId="0" borderId="5" xfId="0" applyNumberFormat="1" applyFont="1" applyBorder="1" applyAlignment="1">
      <alignment vertical="center"/>
    </xf>
    <xf numFmtId="180" fontId="11" fillId="0" borderId="13" xfId="0" applyNumberFormat="1"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172" fontId="1" fillId="0" borderId="9" xfId="0" applyNumberFormat="1" applyFont="1" applyBorder="1" applyAlignment="1">
      <alignment vertical="center"/>
    </xf>
    <xf numFmtId="172" fontId="1" fillId="0" borderId="1" xfId="0" applyNumberFormat="1" applyFont="1" applyBorder="1" applyAlignment="1">
      <alignment horizontal="center" vertical="center"/>
    </xf>
    <xf numFmtId="0" fontId="6" fillId="0" borderId="29" xfId="0" applyFont="1" applyBorder="1" applyAlignment="1">
      <alignment vertical="center"/>
    </xf>
    <xf numFmtId="0" fontId="6" fillId="0" borderId="30" xfId="0" applyFont="1" applyBorder="1" applyAlignment="1">
      <alignment vertical="center"/>
    </xf>
    <xf numFmtId="0" fontId="6" fillId="0" borderId="31" xfId="0" quotePrefix="1" applyFont="1" applyBorder="1" applyAlignment="1">
      <alignment horizontal="left" vertical="center"/>
    </xf>
    <xf numFmtId="172" fontId="1" fillId="2" borderId="0" xfId="0" applyNumberFormat="1" applyFont="1" applyFill="1" applyAlignment="1">
      <alignment vertical="center"/>
    </xf>
    <xf numFmtId="172" fontId="1" fillId="2" borderId="2" xfId="0" applyNumberFormat="1" applyFont="1" applyFill="1" applyBorder="1" applyAlignment="1">
      <alignment vertical="center"/>
    </xf>
    <xf numFmtId="172" fontId="1" fillId="2" borderId="14" xfId="0" applyNumberFormat="1" applyFont="1" applyFill="1" applyBorder="1" applyAlignment="1">
      <alignment vertical="center"/>
    </xf>
    <xf numFmtId="172" fontId="1" fillId="2" borderId="12" xfId="0" applyNumberFormat="1" applyFont="1" applyFill="1" applyBorder="1" applyAlignment="1">
      <alignment vertical="center"/>
    </xf>
    <xf numFmtId="172" fontId="1" fillId="2" borderId="9" xfId="0" applyNumberFormat="1" applyFont="1" applyFill="1" applyBorder="1" applyAlignment="1">
      <alignment vertical="center"/>
    </xf>
    <xf numFmtId="172" fontId="1" fillId="2" borderId="6" xfId="0" applyNumberFormat="1" applyFont="1" applyFill="1" applyBorder="1" applyAlignment="1">
      <alignment vertical="center"/>
    </xf>
    <xf numFmtId="172" fontId="1" fillId="2" borderId="3" xfId="0" applyNumberFormat="1" applyFont="1" applyFill="1" applyBorder="1" applyAlignment="1">
      <alignment vertical="center"/>
    </xf>
    <xf numFmtId="172" fontId="1" fillId="2" borderId="4" xfId="0" applyNumberFormat="1" applyFont="1" applyFill="1" applyBorder="1" applyAlignment="1">
      <alignment vertical="center"/>
    </xf>
    <xf numFmtId="172" fontId="1" fillId="2" borderId="5" xfId="0" applyNumberFormat="1" applyFont="1" applyFill="1" applyBorder="1" applyAlignment="1">
      <alignment vertical="center"/>
    </xf>
    <xf numFmtId="172" fontId="1" fillId="6" borderId="7" xfId="0" applyNumberFormat="1" applyFont="1" applyFill="1" applyBorder="1" applyAlignment="1">
      <alignment vertical="center"/>
    </xf>
    <xf numFmtId="172" fontId="1" fillId="6" borderId="8" xfId="0" applyNumberFormat="1" applyFont="1" applyFill="1" applyBorder="1" applyAlignment="1">
      <alignment vertical="center"/>
    </xf>
    <xf numFmtId="180" fontId="1" fillId="6" borderId="11" xfId="0" applyNumberFormat="1" applyFont="1" applyFill="1" applyBorder="1" applyAlignment="1">
      <alignment vertical="center"/>
    </xf>
    <xf numFmtId="180" fontId="1" fillId="6" borderId="13" xfId="0" applyNumberFormat="1" applyFont="1" applyFill="1" applyBorder="1" applyAlignment="1">
      <alignment vertical="center"/>
    </xf>
    <xf numFmtId="172" fontId="1" fillId="6" borderId="6" xfId="0" applyNumberFormat="1" applyFont="1" applyFill="1" applyBorder="1" applyAlignment="1">
      <alignment vertical="center"/>
    </xf>
    <xf numFmtId="172" fontId="1" fillId="6" borderId="3" xfId="0" applyNumberFormat="1" applyFont="1" applyFill="1" applyBorder="1" applyAlignment="1">
      <alignment vertical="center"/>
    </xf>
    <xf numFmtId="172" fontId="1" fillId="6" borderId="12" xfId="0" applyNumberFormat="1" applyFont="1" applyFill="1" applyBorder="1" applyAlignment="1">
      <alignment vertical="center"/>
    </xf>
    <xf numFmtId="172" fontId="1" fillId="6" borderId="9" xfId="0" applyNumberFormat="1" applyFont="1" applyFill="1" applyBorder="1" applyAlignment="1">
      <alignment vertical="center"/>
    </xf>
    <xf numFmtId="172" fontId="16" fillId="6" borderId="14" xfId="0" applyNumberFormat="1" applyFont="1" applyFill="1" applyBorder="1" applyAlignment="1">
      <alignment vertical="center"/>
    </xf>
    <xf numFmtId="0" fontId="6" fillId="7" borderId="3" xfId="0" applyFont="1" applyFill="1" applyBorder="1" applyAlignment="1">
      <alignment vertical="center"/>
    </xf>
    <xf numFmtId="0" fontId="6" fillId="7" borderId="10" xfId="0" applyFont="1" applyFill="1" applyBorder="1" applyAlignment="1">
      <alignment vertical="center"/>
    </xf>
    <xf numFmtId="179" fontId="6" fillId="7" borderId="13" xfId="0" applyNumberFormat="1" applyFont="1" applyFill="1" applyBorder="1" applyAlignment="1">
      <alignment vertical="center"/>
    </xf>
    <xf numFmtId="172" fontId="1" fillId="7" borderId="14" xfId="0" applyNumberFormat="1" applyFont="1" applyFill="1" applyBorder="1" applyAlignment="1">
      <alignment vertical="center"/>
    </xf>
    <xf numFmtId="172" fontId="1" fillId="7" borderId="6" xfId="0" applyNumberFormat="1" applyFont="1" applyFill="1" applyBorder="1" applyAlignment="1">
      <alignment vertical="center"/>
    </xf>
    <xf numFmtId="172" fontId="1" fillId="7" borderId="3" xfId="0" applyNumberFormat="1" applyFont="1" applyFill="1" applyBorder="1" applyAlignment="1">
      <alignment vertical="center"/>
    </xf>
    <xf numFmtId="172" fontId="1" fillId="7" borderId="12" xfId="0" applyNumberFormat="1" applyFont="1" applyFill="1" applyBorder="1" applyAlignment="1">
      <alignment vertical="center"/>
    </xf>
    <xf numFmtId="172" fontId="1" fillId="7" borderId="9" xfId="0" applyNumberFormat="1" applyFont="1" applyFill="1" applyBorder="1" applyAlignment="1">
      <alignment vertical="center"/>
    </xf>
    <xf numFmtId="172" fontId="1" fillId="7" borderId="2" xfId="0" applyNumberFormat="1" applyFont="1" applyFill="1" applyBorder="1" applyAlignment="1">
      <alignment vertical="center"/>
    </xf>
    <xf numFmtId="172" fontId="1" fillId="7" borderId="5" xfId="0" applyNumberFormat="1" applyFont="1" applyFill="1" applyBorder="1" applyAlignment="1">
      <alignment vertical="center"/>
    </xf>
    <xf numFmtId="172" fontId="1" fillId="7" borderId="4" xfId="0" applyNumberFormat="1" applyFont="1" applyFill="1" applyBorder="1" applyAlignment="1">
      <alignment vertical="center"/>
    </xf>
    <xf numFmtId="172" fontId="1" fillId="7" borderId="1" xfId="0" applyNumberFormat="1" applyFont="1" applyFill="1" applyBorder="1" applyAlignment="1">
      <alignment vertical="center"/>
    </xf>
    <xf numFmtId="0" fontId="1" fillId="0" borderId="9" xfId="0" applyFont="1" applyBorder="1" applyAlignment="1">
      <alignment vertical="center"/>
    </xf>
    <xf numFmtId="0" fontId="8" fillId="0" borderId="0" xfId="0" applyFont="1" applyAlignment="1">
      <alignment vertical="center"/>
    </xf>
    <xf numFmtId="173" fontId="1" fillId="0" borderId="5" xfId="0" applyNumberFormat="1" applyFont="1" applyBorder="1" applyAlignment="1">
      <alignment vertical="center"/>
    </xf>
    <xf numFmtId="11" fontId="1" fillId="0" borderId="14" xfId="0" applyNumberFormat="1" applyFont="1" applyBorder="1" applyAlignment="1">
      <alignment vertical="center"/>
    </xf>
    <xf numFmtId="11" fontId="1" fillId="0" borderId="12" xfId="0" applyNumberFormat="1" applyFont="1" applyBorder="1" applyAlignment="1">
      <alignment vertical="center"/>
    </xf>
    <xf numFmtId="11" fontId="1" fillId="0" borderId="6" xfId="0" applyNumberFormat="1" applyFont="1" applyBorder="1" applyAlignment="1">
      <alignment vertical="center"/>
    </xf>
    <xf numFmtId="11" fontId="1" fillId="0" borderId="0" xfId="0" applyNumberFormat="1" applyFont="1" applyAlignment="1">
      <alignment vertical="center"/>
    </xf>
    <xf numFmtId="11" fontId="1" fillId="0" borderId="2" xfId="0" applyNumberFormat="1" applyFont="1" applyBorder="1" applyAlignment="1">
      <alignment vertical="center"/>
    </xf>
    <xf numFmtId="173" fontId="1" fillId="0" borderId="0" xfId="0" applyNumberFormat="1" applyFont="1" applyAlignment="1">
      <alignment horizontal="centerContinuous" vertical="center"/>
    </xf>
    <xf numFmtId="0" fontId="1" fillId="0" borderId="0" xfId="0" applyFont="1" applyAlignment="1">
      <alignment horizontal="centerContinuous" vertical="center"/>
    </xf>
    <xf numFmtId="0" fontId="5" fillId="6" borderId="10" xfId="0" applyFont="1" applyFill="1" applyBorder="1" applyAlignment="1">
      <alignment horizontal="left" vertical="center"/>
    </xf>
    <xf numFmtId="0" fontId="5" fillId="6" borderId="11" xfId="0" applyFont="1" applyFill="1" applyBorder="1" applyAlignment="1">
      <alignment horizontal="center" vertical="center"/>
    </xf>
    <xf numFmtId="0" fontId="5" fillId="6" borderId="11" xfId="0" applyFont="1" applyFill="1" applyBorder="1" applyAlignment="1">
      <alignment horizontal="centerContinuous" vertical="center"/>
    </xf>
    <xf numFmtId="0" fontId="5" fillId="6" borderId="13" xfId="0" applyFont="1" applyFill="1" applyBorder="1" applyAlignment="1">
      <alignment horizontal="center" vertical="center"/>
    </xf>
    <xf numFmtId="172" fontId="6" fillId="7" borderId="13" xfId="0" applyNumberFormat="1" applyFont="1" applyFill="1" applyBorder="1" applyAlignment="1">
      <alignment vertical="center"/>
    </xf>
    <xf numFmtId="11" fontId="6" fillId="7" borderId="10" xfId="0" applyNumberFormat="1" applyFont="1" applyFill="1" applyBorder="1" applyAlignment="1">
      <alignment vertical="center"/>
    </xf>
    <xf numFmtId="11" fontId="6" fillId="7" borderId="11" xfId="0" applyNumberFormat="1" applyFont="1" applyFill="1" applyBorder="1" applyAlignment="1">
      <alignment vertical="center"/>
    </xf>
    <xf numFmtId="173" fontId="6" fillId="7" borderId="11" xfId="0" applyNumberFormat="1" applyFont="1" applyFill="1" applyBorder="1" applyAlignment="1">
      <alignment horizontal="centerContinuous" vertical="center"/>
    </xf>
    <xf numFmtId="0" fontId="6" fillId="7" borderId="11" xfId="0" applyFont="1" applyFill="1" applyBorder="1" applyAlignment="1">
      <alignment horizontal="centerContinuous" vertical="center"/>
    </xf>
    <xf numFmtId="172" fontId="6" fillId="7" borderId="11" xfId="0" applyNumberFormat="1" applyFont="1" applyFill="1" applyBorder="1" applyAlignment="1">
      <alignment vertical="center"/>
    </xf>
    <xf numFmtId="0" fontId="1" fillId="2" borderId="14" xfId="0" applyFont="1" applyFill="1" applyBorder="1" applyAlignment="1">
      <alignment horizontal="center" vertical="center"/>
    </xf>
    <xf numFmtId="0" fontId="1" fillId="2" borderId="9" xfId="0" applyFont="1" applyFill="1" applyBorder="1" applyAlignment="1">
      <alignment horizontal="center" vertical="center"/>
    </xf>
    <xf numFmtId="0" fontId="5" fillId="8" borderId="19" xfId="3" applyFont="1" applyFill="1" applyBorder="1" applyAlignment="1">
      <alignment horizontal="center" vertical="center"/>
    </xf>
    <xf numFmtId="0" fontId="13" fillId="8" borderId="19" xfId="3" applyFont="1" applyFill="1" applyBorder="1"/>
    <xf numFmtId="0" fontId="13" fillId="8" borderId="20" xfId="3" applyFont="1" applyFill="1" applyBorder="1"/>
    <xf numFmtId="0" fontId="5" fillId="8" borderId="18" xfId="3" applyFont="1" applyFill="1" applyBorder="1" applyAlignment="1">
      <alignment vertical="center"/>
    </xf>
    <xf numFmtId="0" fontId="13" fillId="6" borderId="19" xfId="3" applyFont="1" applyFill="1" applyBorder="1"/>
    <xf numFmtId="0" fontId="14" fillId="8" borderId="19" xfId="3" applyFont="1" applyFill="1" applyBorder="1" applyAlignment="1">
      <alignment horizontal="center" vertical="center"/>
    </xf>
    <xf numFmtId="0" fontId="13" fillId="6" borderId="20" xfId="3" applyFont="1" applyFill="1" applyBorder="1"/>
    <xf numFmtId="0" fontId="6" fillId="0" borderId="33" xfId="0" applyFont="1" applyBorder="1" applyAlignment="1">
      <alignment horizontal="center" vertical="center"/>
    </xf>
    <xf numFmtId="0" fontId="6" fillId="0" borderId="0" xfId="0" applyFont="1" applyAlignment="1">
      <alignment horizontal="right" vertical="center" textRotation="90"/>
    </xf>
    <xf numFmtId="0" fontId="1" fillId="0" borderId="0" xfId="0" applyFont="1" applyAlignment="1">
      <alignment horizontal="left" vertical="center" wrapText="1"/>
    </xf>
    <xf numFmtId="0" fontId="6" fillId="0" borderId="15" xfId="0" applyFont="1" applyBorder="1" applyAlignment="1">
      <alignment horizontal="center" vertical="center"/>
    </xf>
    <xf numFmtId="0" fontId="6" fillId="0" borderId="32" xfId="0" applyFont="1" applyBorder="1" applyAlignment="1">
      <alignment horizontal="center" vertical="center"/>
    </xf>
    <xf numFmtId="0" fontId="5" fillId="6" borderId="10"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13" xfId="0" applyFont="1" applyFill="1" applyBorder="1" applyAlignment="1">
      <alignment horizontal="center" vertical="center"/>
    </xf>
    <xf numFmtId="0" fontId="6" fillId="0" borderId="2" xfId="0" applyFont="1" applyBorder="1" applyAlignment="1">
      <alignment horizontal="right" vertical="center" textRotation="90"/>
    </xf>
  </cellXfs>
  <cellStyles count="4">
    <cellStyle name="Currency" xfId="2" builtinId="4"/>
    <cellStyle name="Invisible" xfId="1" xr:uid="{491C761F-46B8-429D-B6EE-CFF8F0C816B4}"/>
    <cellStyle name="Normal" xfId="0" builtinId="0"/>
    <cellStyle name="Normal 2" xfId="3" xr:uid="{BD058590-D8F2-4C45-8FEB-6B9C4E802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537882</xdr:colOff>
      <xdr:row>2</xdr:row>
      <xdr:rowOff>134471</xdr:rowOff>
    </xdr:from>
    <xdr:to>
      <xdr:col>6</xdr:col>
      <xdr:colOff>425823</xdr:colOff>
      <xdr:row>9</xdr:row>
      <xdr:rowOff>123265</xdr:rowOff>
    </xdr:to>
    <xdr:sp macro="" textlink="">
      <xdr:nvSpPr>
        <xdr:cNvPr id="2" name="Rectangle 1">
          <a:extLst>
            <a:ext uri="{FF2B5EF4-FFF2-40B4-BE49-F238E27FC236}">
              <a16:creationId xmlns:a16="http://schemas.microsoft.com/office/drawing/2014/main" id="{DC27D963-464B-73BA-8ED4-4F88298AA045}"/>
            </a:ext>
          </a:extLst>
        </xdr:cNvPr>
        <xdr:cNvSpPr/>
      </xdr:nvSpPr>
      <xdr:spPr>
        <a:xfrm>
          <a:off x="2823882" y="515471"/>
          <a:ext cx="3048000" cy="1322294"/>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latin typeface="Arial" panose="020B0604020202020204" pitchFamily="34" charset="0"/>
              <a:cs typeface="Arial" panose="020B0604020202020204" pitchFamily="34" charset="0"/>
            </a:rPr>
            <a:t>Company Logo Here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168088</xdr:colOff>
      <xdr:row>8</xdr:row>
      <xdr:rowOff>78441</xdr:rowOff>
    </xdr:from>
    <xdr:to>
      <xdr:col>13</xdr:col>
      <xdr:colOff>11206</xdr:colOff>
      <xdr:row>32</xdr:row>
      <xdr:rowOff>56029</xdr:rowOff>
    </xdr:to>
    <xdr:sp macro="" textlink="">
      <xdr:nvSpPr>
        <xdr:cNvPr id="3" name="Rectangle 2">
          <a:extLst>
            <a:ext uri="{FF2B5EF4-FFF2-40B4-BE49-F238E27FC236}">
              <a16:creationId xmlns:a16="http://schemas.microsoft.com/office/drawing/2014/main" id="{B4A2C272-4954-4F3D-A7B3-D4A52E952DF5}"/>
            </a:ext>
          </a:extLst>
        </xdr:cNvPr>
        <xdr:cNvSpPr/>
      </xdr:nvSpPr>
      <xdr:spPr>
        <a:xfrm>
          <a:off x="168088" y="1692088"/>
          <a:ext cx="10242177" cy="4818529"/>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t>The revenue build is subject to analyst discretion. You should</a:t>
          </a:r>
          <a:r>
            <a:rPr lang="en-US" sz="1400" baseline="0"/>
            <a:t> try to break this out as much as you can, as you can fine-tune your assumptions more when there is more detail behind it.</a:t>
          </a:r>
        </a:p>
        <a:p>
          <a:pPr algn="ctr"/>
          <a:endParaRPr lang="en-US" sz="1400" baseline="0"/>
        </a:p>
        <a:p>
          <a:pPr algn="ctr"/>
          <a:r>
            <a:rPr lang="en-US" sz="1400" baseline="0"/>
            <a:t>Some example structures are Units Sold * Average Selling Price, Store Count * Average Revenue per Store, Forecasted Backlog * Backlog to Revenue Recognition Rate, Users * Average Revenue per User. There are a near-infinite ways to build these out -- try to go off of the data you have and with what makes sense to you.</a:t>
          </a:r>
          <a:endParaRPr lang="en-US" sz="1400"/>
        </a:p>
      </xdr:txBody>
    </xdr:sp>
    <xdr:clientData/>
  </xdr:twoCellAnchor>
  <xdr:twoCellAnchor>
    <xdr:from>
      <xdr:col>14</xdr:col>
      <xdr:colOff>163606</xdr:colOff>
      <xdr:row>33</xdr:row>
      <xdr:rowOff>174811</xdr:rowOff>
    </xdr:from>
    <xdr:to>
      <xdr:col>24</xdr:col>
      <xdr:colOff>649941</xdr:colOff>
      <xdr:row>71</xdr:row>
      <xdr:rowOff>100853</xdr:rowOff>
    </xdr:to>
    <xdr:sp macro="" textlink="">
      <xdr:nvSpPr>
        <xdr:cNvPr id="4" name="Rectangle 3">
          <a:extLst>
            <a:ext uri="{FF2B5EF4-FFF2-40B4-BE49-F238E27FC236}">
              <a16:creationId xmlns:a16="http://schemas.microsoft.com/office/drawing/2014/main" id="{A8AE71CC-DBDD-4DC7-9721-39DC773FFA00}"/>
            </a:ext>
          </a:extLst>
        </xdr:cNvPr>
        <xdr:cNvSpPr/>
      </xdr:nvSpPr>
      <xdr:spPr>
        <a:xfrm>
          <a:off x="10741959" y="6831105"/>
          <a:ext cx="8330453" cy="7590866"/>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t>these other metrics and drivers should be things like operating expenses, taxes, capital expenditures, and your working capital assets and liabilities</a:t>
          </a:r>
          <a:r>
            <a:rPr lang="en-US" sz="1400" baseline="0"/>
            <a:t> (see "Additional Schedules" tab).</a:t>
          </a:r>
        </a:p>
        <a:p>
          <a:pPr algn="ctr"/>
          <a:endParaRPr lang="en-US" sz="1400" baseline="0"/>
        </a:p>
        <a:p>
          <a:pPr algn="ctr"/>
          <a:r>
            <a:rPr lang="en-US" sz="1400" baseline="0"/>
            <a:t>Anything else you think is valuable to project (Stock-Based Comp, other Adjustments for EBITDA/EPS) can be added below (simply copy and paste one of these items' formulas and adjust accordingly. </a:t>
          </a:r>
        </a:p>
        <a:p>
          <a:pPr algn="ctr"/>
          <a:endParaRPr lang="en-US" sz="1400" baseline="0"/>
        </a:p>
        <a:p>
          <a:pPr algn="ctr"/>
          <a:r>
            <a:rPr lang="en-US" sz="1400" baseline="0"/>
            <a:t>The function for the case sensitivities is shown in the COGS line (to make it work, remove the apostrophe in the formula box)</a:t>
          </a:r>
        </a:p>
        <a:p>
          <a:pPr algn="ctr"/>
          <a:endParaRPr lang="en-US" sz="1400" baseline="0"/>
        </a:p>
        <a:p>
          <a:pPr algn="ctr"/>
          <a:r>
            <a:rPr lang="en-US" sz="1600" baseline="0"/>
            <a:t>Generally, these assumptions should be your own, not a copy of sell-side/equity research estimates, or anything else you find online. These assumptions should be based on </a:t>
          </a:r>
          <a:r>
            <a:rPr lang="en-US" sz="1600" b="1" baseline="0"/>
            <a:t>your research</a:t>
          </a:r>
          <a:r>
            <a:rPr lang="en-US" sz="1600" b="0" baseline="0"/>
            <a:t> and </a:t>
          </a:r>
          <a:r>
            <a:rPr lang="en-US" sz="1600" b="1" baseline="0"/>
            <a:t>your views</a:t>
          </a:r>
          <a:endParaRPr lang="en-US" sz="1600" b="0" baseline="0"/>
        </a:p>
        <a:p>
          <a:pPr algn="ctr"/>
          <a:endParaRPr lang="en-US" sz="1600" b="0" baseline="0"/>
        </a:p>
        <a:p>
          <a:pPr algn="ctr"/>
          <a:r>
            <a:rPr lang="en-US" sz="1600" baseline="0"/>
            <a:t>Note: Bull/Bear cases should be individually made, not just multiplying by 1.1 or something like that. For the bear case (which is more important), you want to think about what the worst thing that could happen is.</a:t>
          </a:r>
        </a:p>
        <a:p>
          <a:pPr algn="ctr"/>
          <a:endParaRPr lang="en-US" sz="1400" baseline="0"/>
        </a:p>
        <a:p>
          <a:pPr algn="ctr"/>
          <a:endParaRPr 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351385</xdr:colOff>
      <xdr:row>1</xdr:row>
      <xdr:rowOff>89647</xdr:rowOff>
    </xdr:from>
    <xdr:to>
      <xdr:col>22</xdr:col>
      <xdr:colOff>748393</xdr:colOff>
      <xdr:row>25</xdr:row>
      <xdr:rowOff>190500</xdr:rowOff>
    </xdr:to>
    <xdr:sp macro="" textlink="">
      <xdr:nvSpPr>
        <xdr:cNvPr id="2" name="Rectangle 1">
          <a:extLst>
            <a:ext uri="{FF2B5EF4-FFF2-40B4-BE49-F238E27FC236}">
              <a16:creationId xmlns:a16="http://schemas.microsoft.com/office/drawing/2014/main" id="{9CC12DB5-0213-414F-93CB-2CBAB0150D9F}"/>
            </a:ext>
          </a:extLst>
        </xdr:cNvPr>
        <xdr:cNvSpPr/>
      </xdr:nvSpPr>
      <xdr:spPr>
        <a:xfrm>
          <a:off x="11495635" y="293754"/>
          <a:ext cx="7146151" cy="499942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t>working</a:t>
          </a:r>
          <a:r>
            <a:rPr lang="en-US" sz="1400" baseline="0"/>
            <a:t> capital assets/liabilities are operating assets/liabilities that are not interest-bearing (so no cash, short term debt, revolver, or leases). Net working capital = total current operating assets - total current operating liabilities</a:t>
          </a:r>
        </a:p>
        <a:p>
          <a:pPr algn="ctr"/>
          <a:endParaRPr lang="en-US" sz="1400" baseline="0"/>
        </a:p>
        <a:p>
          <a:pPr algn="ctr"/>
          <a:r>
            <a:rPr lang="en-US" sz="1400" baseline="0"/>
            <a:t>These should be linked to your Metrics &amp; Drivers tab</a:t>
          </a:r>
          <a:endParaRPr lang="en-US"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1063625</xdr:colOff>
      <xdr:row>38</xdr:row>
      <xdr:rowOff>197303</xdr:rowOff>
    </xdr:from>
    <xdr:to>
      <xdr:col>20</xdr:col>
      <xdr:colOff>1077232</xdr:colOff>
      <xdr:row>49</xdr:row>
      <xdr:rowOff>156482</xdr:rowOff>
    </xdr:to>
    <xdr:sp macro="" textlink="">
      <xdr:nvSpPr>
        <xdr:cNvPr id="2" name="Rectangle 1">
          <a:extLst>
            <a:ext uri="{FF2B5EF4-FFF2-40B4-BE49-F238E27FC236}">
              <a16:creationId xmlns:a16="http://schemas.microsoft.com/office/drawing/2014/main" id="{155D2740-B42C-5A55-B038-EC2C2396BFA1}"/>
            </a:ext>
          </a:extLst>
        </xdr:cNvPr>
        <xdr:cNvSpPr/>
      </xdr:nvSpPr>
      <xdr:spPr>
        <a:xfrm>
          <a:off x="16240125" y="8039553"/>
          <a:ext cx="3537857" cy="2229304"/>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these cells should have</a:t>
          </a:r>
          <a:r>
            <a:rPr lang="en-US" sz="1100" baseline="0"/>
            <a:t> your forecasts in here. link these cells to the main operating model that has all of these</a:t>
          </a:r>
          <a:endParaRPr lang="en-US" sz="1100"/>
        </a:p>
      </xdr:txBody>
    </xdr:sp>
    <xdr:clientData/>
  </xdr:twoCellAnchor>
  <xdr:twoCellAnchor>
    <xdr:from>
      <xdr:col>9</xdr:col>
      <xdr:colOff>857250</xdr:colOff>
      <xdr:row>27</xdr:row>
      <xdr:rowOff>149678</xdr:rowOff>
    </xdr:from>
    <xdr:to>
      <xdr:col>19</xdr:col>
      <xdr:colOff>151947</xdr:colOff>
      <xdr:row>38</xdr:row>
      <xdr:rowOff>197303</xdr:rowOff>
    </xdr:to>
    <xdr:cxnSp macro="">
      <xdr:nvCxnSpPr>
        <xdr:cNvPr id="4" name="Straight Arrow Connector 3">
          <a:extLst>
            <a:ext uri="{FF2B5EF4-FFF2-40B4-BE49-F238E27FC236}">
              <a16:creationId xmlns:a16="http://schemas.microsoft.com/office/drawing/2014/main" id="{8F1F4278-FC83-BA2F-7291-D374D4442B91}"/>
            </a:ext>
          </a:extLst>
        </xdr:cNvPr>
        <xdr:cNvCxnSpPr>
          <a:stCxn id="2" idx="0"/>
        </xdr:cNvCxnSpPr>
      </xdr:nvCxnSpPr>
      <xdr:spPr>
        <a:xfrm flipH="1" flipV="1">
          <a:off x="10613571" y="5660571"/>
          <a:ext cx="7744733" cy="2292803"/>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807145</xdr:colOff>
      <xdr:row>38</xdr:row>
      <xdr:rowOff>43809</xdr:rowOff>
    </xdr:from>
    <xdr:to>
      <xdr:col>6</xdr:col>
      <xdr:colOff>875179</xdr:colOff>
      <xdr:row>49</xdr:row>
      <xdr:rowOff>2988</xdr:rowOff>
    </xdr:to>
    <xdr:sp macro="" textlink="">
      <xdr:nvSpPr>
        <xdr:cNvPr id="5" name="Rectangle 4">
          <a:extLst>
            <a:ext uri="{FF2B5EF4-FFF2-40B4-BE49-F238E27FC236}">
              <a16:creationId xmlns:a16="http://schemas.microsoft.com/office/drawing/2014/main" id="{0B06990A-A27A-40D4-A81E-12E2769CE03C}"/>
            </a:ext>
          </a:extLst>
        </xdr:cNvPr>
        <xdr:cNvSpPr/>
      </xdr:nvSpPr>
      <xdr:spPr>
        <a:xfrm>
          <a:off x="3744020" y="7886059"/>
          <a:ext cx="3544659" cy="2229304"/>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define a set</a:t>
          </a:r>
          <a:r>
            <a:rPr lang="en-US" sz="1100" baseline="0"/>
            <a:t> of competitors, preferably close comps</a:t>
          </a:r>
          <a:endParaRPr lang="en-US" sz="1100"/>
        </a:p>
      </xdr:txBody>
    </xdr:sp>
    <xdr:clientData/>
  </xdr:twoCellAnchor>
  <xdr:twoCellAnchor>
    <xdr:from>
      <xdr:col>3</xdr:col>
      <xdr:colOff>904875</xdr:colOff>
      <xdr:row>9</xdr:row>
      <xdr:rowOff>63500</xdr:rowOff>
    </xdr:from>
    <xdr:to>
      <xdr:col>5</xdr:col>
      <xdr:colOff>198225</xdr:colOff>
      <xdr:row>38</xdr:row>
      <xdr:rowOff>43809</xdr:rowOff>
    </xdr:to>
    <xdr:cxnSp macro="">
      <xdr:nvCxnSpPr>
        <xdr:cNvPr id="7" name="Straight Arrow Connector 6">
          <a:extLst>
            <a:ext uri="{FF2B5EF4-FFF2-40B4-BE49-F238E27FC236}">
              <a16:creationId xmlns:a16="http://schemas.microsoft.com/office/drawing/2014/main" id="{ACEAB17E-266E-1627-E824-65B52F24B643}"/>
            </a:ext>
          </a:extLst>
        </xdr:cNvPr>
        <xdr:cNvCxnSpPr>
          <a:stCxn id="5" idx="0"/>
        </xdr:cNvCxnSpPr>
      </xdr:nvCxnSpPr>
      <xdr:spPr>
        <a:xfrm flipH="1" flipV="1">
          <a:off x="3841750" y="1920875"/>
          <a:ext cx="1674600" cy="5965184"/>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235323</xdr:colOff>
      <xdr:row>42</xdr:row>
      <xdr:rowOff>67236</xdr:rowOff>
    </xdr:from>
    <xdr:to>
      <xdr:col>20</xdr:col>
      <xdr:colOff>818030</xdr:colOff>
      <xdr:row>51</xdr:row>
      <xdr:rowOff>190500</xdr:rowOff>
    </xdr:to>
    <xdr:sp macro="" textlink="">
      <xdr:nvSpPr>
        <xdr:cNvPr id="2" name="Rectangle 1">
          <a:extLst>
            <a:ext uri="{FF2B5EF4-FFF2-40B4-BE49-F238E27FC236}">
              <a16:creationId xmlns:a16="http://schemas.microsoft.com/office/drawing/2014/main" id="{DF26ED37-CB8F-F875-5AE7-1B651178D490}"/>
            </a:ext>
          </a:extLst>
        </xdr:cNvPr>
        <xdr:cNvSpPr/>
      </xdr:nvSpPr>
      <xdr:spPr>
        <a:xfrm>
          <a:off x="8258735" y="8426824"/>
          <a:ext cx="5871883" cy="2342029"/>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Note</a:t>
          </a:r>
          <a:r>
            <a:rPr lang="en-US" sz="1100" baseline="0"/>
            <a:t> that for sensitivity tables, all of the multiples/pgrs/waccs need to be hard-coded, otherwise the table won't work properly. I recommend copying the main exit multiple/pgr that you are currently using, and pasting it as a value (Alt E S V) in the middle of the part of the table where it should be located. From there, you can step up and down from that value using a function, and then once you have pasted those all the way across, you can re-copy and paste as a value. Do this for WACC/Exit Multiple/PGR and the table should work (Table function is Alt D T - top box will be the multiple, select it from inside the DCF, not inside the table, bottom will be WACC, select the box with the borders around it in the DCF)</a:t>
          </a:r>
        </a:p>
        <a:p>
          <a:pPr algn="l"/>
          <a:endParaRPr lang="en-US" sz="1100" baseline="0"/>
        </a:p>
        <a:p>
          <a:pPr algn="l"/>
          <a:r>
            <a:rPr lang="en-US" sz="1100" baseline="0"/>
            <a:t>Shift F9 to recalculate the data tables (they will probably all show the same exact number at the beginning </a:t>
          </a:r>
          <a:endParaRPr lang="en-US" sz="1100"/>
        </a:p>
      </xdr:txBody>
    </xdr:sp>
    <xdr:clientData/>
  </xdr:twoCellAnchor>
  <xdr:twoCellAnchor>
    <xdr:from>
      <xdr:col>7</xdr:col>
      <xdr:colOff>11206</xdr:colOff>
      <xdr:row>46</xdr:row>
      <xdr:rowOff>100853</xdr:rowOff>
    </xdr:from>
    <xdr:to>
      <xdr:col>13</xdr:col>
      <xdr:colOff>235323</xdr:colOff>
      <xdr:row>47</xdr:row>
      <xdr:rowOff>5604</xdr:rowOff>
    </xdr:to>
    <xdr:cxnSp macro="">
      <xdr:nvCxnSpPr>
        <xdr:cNvPr id="4" name="Straight Arrow Connector 3">
          <a:extLst>
            <a:ext uri="{FF2B5EF4-FFF2-40B4-BE49-F238E27FC236}">
              <a16:creationId xmlns:a16="http://schemas.microsoft.com/office/drawing/2014/main" id="{52288834-8411-6DBF-42D4-159111FEC2B9}"/>
            </a:ext>
          </a:extLst>
        </xdr:cNvPr>
        <xdr:cNvCxnSpPr>
          <a:stCxn id="2" idx="1"/>
        </xdr:cNvCxnSpPr>
      </xdr:nvCxnSpPr>
      <xdr:spPr>
        <a:xfrm flipH="1" flipV="1">
          <a:off x="5300382" y="9446559"/>
          <a:ext cx="2958353" cy="15128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750795</xdr:colOff>
      <xdr:row>51</xdr:row>
      <xdr:rowOff>190500</xdr:rowOff>
    </xdr:from>
    <xdr:to>
      <xdr:col>16</xdr:col>
      <xdr:colOff>616324</xdr:colOff>
      <xdr:row>58</xdr:row>
      <xdr:rowOff>0</xdr:rowOff>
    </xdr:to>
    <xdr:cxnSp macro="">
      <xdr:nvCxnSpPr>
        <xdr:cNvPr id="5" name="Straight Arrow Connector 4">
          <a:extLst>
            <a:ext uri="{FF2B5EF4-FFF2-40B4-BE49-F238E27FC236}">
              <a16:creationId xmlns:a16="http://schemas.microsoft.com/office/drawing/2014/main" id="{49E40103-B61D-4073-943B-C6FFE4322F34}"/>
            </a:ext>
          </a:extLst>
        </xdr:cNvPr>
        <xdr:cNvCxnSpPr>
          <a:stCxn id="2" idx="2"/>
        </xdr:cNvCxnSpPr>
      </xdr:nvCxnSpPr>
      <xdr:spPr>
        <a:xfrm flipH="1">
          <a:off x="5188324" y="10768853"/>
          <a:ext cx="6006353" cy="1535206"/>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6721</xdr:colOff>
      <xdr:row>26</xdr:row>
      <xdr:rowOff>118782</xdr:rowOff>
    </xdr:from>
    <xdr:to>
      <xdr:col>21</xdr:col>
      <xdr:colOff>750793</xdr:colOff>
      <xdr:row>42</xdr:row>
      <xdr:rowOff>156881</xdr:rowOff>
    </xdr:to>
    <xdr:sp macro="" textlink="">
      <xdr:nvSpPr>
        <xdr:cNvPr id="8" name="Rectangle 7">
          <a:extLst>
            <a:ext uri="{FF2B5EF4-FFF2-40B4-BE49-F238E27FC236}">
              <a16:creationId xmlns:a16="http://schemas.microsoft.com/office/drawing/2014/main" id="{8DC3B96F-BBFB-450C-8973-64D204BD6421}"/>
            </a:ext>
          </a:extLst>
        </xdr:cNvPr>
        <xdr:cNvSpPr/>
      </xdr:nvSpPr>
      <xdr:spPr>
        <a:xfrm>
          <a:off x="8209427" y="5363135"/>
          <a:ext cx="7064190" cy="3265393"/>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The</a:t>
          </a:r>
          <a:r>
            <a:rPr lang="en-US" sz="1100" baseline="0"/>
            <a:t> purpose of a stub is to account for the fact that we are in the first forecast year (it is not Jan 1, it is May 16, so we must account for the fact that the cash flows received from Jan 1 - May 16 have already happened, and therefore should not be discounted/included in valuation). Therefore, we want to get rid of these cash flows, which is done using a stub. Refer to my PWR model and look at the stub year function and walk through it on your own. This will help you make some sense of how the function works. Note that there is a hidden cell with the date in it (should be like cell F5 -- in the Quanta model).</a:t>
          </a:r>
        </a:p>
        <a:p>
          <a:pPr algn="l"/>
          <a:endParaRPr lang="en-US" sz="1100" baseline="0"/>
        </a:p>
        <a:p>
          <a:pPr algn="l"/>
          <a:r>
            <a:rPr lang="en-US" sz="1100"/>
            <a:t>For</a:t>
          </a:r>
          <a:r>
            <a:rPr lang="en-US" sz="1100" baseline="0"/>
            <a:t> discount period, we want to stub this and use the mid-year convention. Stubbing a discount period is very similar to stubbing cash flows. Instead of discounting for the full year, we only want to discount for the amount of time that is left in the year. Mid-year is a little different -- it means that we expect cash flows to be received evenly throughout the year, rather than in a lump-sum at the end of the year. For Mid year, you take whatever the stub period is, and divide it by 2 (for the first year). For the second year, multiple the first year period by 2 and add 0.5. From there out, add 1 for each additional year.</a:t>
          </a:r>
        </a:p>
        <a:p>
          <a:pPr algn="l"/>
          <a:endParaRPr lang="en-US" sz="1100" baseline="0"/>
        </a:p>
        <a:p>
          <a:pPr algn="l"/>
          <a:r>
            <a:rPr lang="en-US" sz="1100" baseline="0"/>
            <a:t>Discount factor is 1/(1+WACC)^Discount Period</a:t>
          </a:r>
        </a:p>
        <a:p>
          <a:pPr algn="l"/>
          <a:r>
            <a:rPr lang="en-US" sz="1100" baseline="0"/>
            <a:t>This is multiplied with the cash flows to discount back to PV (think about multiplying the fraction together, and it isjust the Present value formula</a:t>
          </a:r>
          <a:endParaRPr lang="en-US" sz="1100"/>
        </a:p>
      </xdr:txBody>
    </xdr:sp>
    <xdr:clientData/>
  </xdr:twoCellAnchor>
  <xdr:twoCellAnchor>
    <xdr:from>
      <xdr:col>23</xdr:col>
      <xdr:colOff>114298</xdr:colOff>
      <xdr:row>17</xdr:row>
      <xdr:rowOff>136711</xdr:rowOff>
    </xdr:from>
    <xdr:to>
      <xdr:col>32</xdr:col>
      <xdr:colOff>186018</xdr:colOff>
      <xdr:row>33</xdr:row>
      <xdr:rowOff>174810</xdr:rowOff>
    </xdr:to>
    <xdr:sp macro="" textlink="">
      <xdr:nvSpPr>
        <xdr:cNvPr id="3" name="Rectangle 2">
          <a:extLst>
            <a:ext uri="{FF2B5EF4-FFF2-40B4-BE49-F238E27FC236}">
              <a16:creationId xmlns:a16="http://schemas.microsoft.com/office/drawing/2014/main" id="{70AD1FD7-6754-4448-9D8F-32603DE61BA5}"/>
            </a:ext>
          </a:extLst>
        </xdr:cNvPr>
        <xdr:cNvSpPr/>
      </xdr:nvSpPr>
      <xdr:spPr>
        <a:xfrm>
          <a:off x="15668063" y="3565711"/>
          <a:ext cx="7064190" cy="3265393"/>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please</a:t>
          </a:r>
          <a:r>
            <a:rPr lang="en-US" sz="1100" baseline="0"/>
            <a:t> do not change the EMM/PGR weights unless there really is a reason to. Remember, we are dealing with real money, so do not skew the valuation just so it looks attractive. There is little nobility in intellectual dishonesty.</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4</xdr:row>
      <xdr:rowOff>0</xdr:rowOff>
    </xdr:from>
    <xdr:to>
      <xdr:col>19</xdr:col>
      <xdr:colOff>439833</xdr:colOff>
      <xdr:row>20</xdr:row>
      <xdr:rowOff>38099</xdr:rowOff>
    </xdr:to>
    <xdr:sp macro="" textlink="">
      <xdr:nvSpPr>
        <xdr:cNvPr id="3" name="Rectangle 2">
          <a:extLst>
            <a:ext uri="{FF2B5EF4-FFF2-40B4-BE49-F238E27FC236}">
              <a16:creationId xmlns:a16="http://schemas.microsoft.com/office/drawing/2014/main" id="{291C28C0-3C07-465D-8099-C34E30A62750}"/>
            </a:ext>
          </a:extLst>
        </xdr:cNvPr>
        <xdr:cNvSpPr/>
      </xdr:nvSpPr>
      <xdr:spPr>
        <a:xfrm>
          <a:off x="7530353" y="806824"/>
          <a:ext cx="6401362" cy="3265393"/>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t>RF Rate = 4.25% (Long-Term</a:t>
          </a:r>
          <a:r>
            <a:rPr lang="en-US" sz="1200" baseline="0"/>
            <a:t> 10Y Treasury Yield)</a:t>
          </a:r>
        </a:p>
        <a:p>
          <a:pPr algn="l"/>
          <a:r>
            <a:rPr lang="en-US" sz="1200"/>
            <a:t>Equity</a:t>
          </a:r>
          <a:r>
            <a:rPr lang="en-US" sz="1200" baseline="0"/>
            <a:t> Risk Premium = 5.00% (Long-Term Average)</a:t>
          </a:r>
        </a:p>
        <a:p>
          <a:pPr algn="l"/>
          <a:r>
            <a:rPr lang="en-US" sz="1200" baseline="0"/>
            <a:t>Beta can be pulled from CapIQ/Yahoo Finance/Bloomberg</a:t>
          </a:r>
        </a:p>
        <a:p>
          <a:pPr algn="l"/>
          <a:r>
            <a:rPr lang="en-US" sz="1200" baseline="0"/>
            <a:t>Effective Tax Rate should be as projected in the Metrics &amp; Drivers tab</a:t>
          </a:r>
        </a:p>
        <a:p>
          <a:pPr algn="l"/>
          <a:r>
            <a:rPr lang="en-US" sz="1200" baseline="0"/>
            <a:t>Market Value of Debt should just be linked to the Total Book Value of Debt (since we don't have mark-to-market debt numbers)</a:t>
          </a:r>
        </a:p>
        <a:p>
          <a:pPr algn="l"/>
          <a:r>
            <a:rPr lang="en-US" sz="1200" baseline="0"/>
            <a:t>Credit Spread on XXX Rating can be found by Googling "credit spreads by rating" and finding the link with a table with different ratings. Find your company's credit rating and apply the respective spread.</a:t>
          </a:r>
        </a:p>
        <a:p>
          <a:pPr algn="l"/>
          <a:endParaRPr lang="en-US" sz="1200" baseline="0"/>
        </a:p>
        <a:p>
          <a:pPr algn="l"/>
          <a:r>
            <a:rPr lang="en-US" sz="1200" baseline="0"/>
            <a:t>WACC = (D/(D+E))(After Tax Cost of Debt) + (E/(D+E))(Cost of Equity)</a:t>
          </a:r>
        </a:p>
        <a:p>
          <a:pPr algn="l"/>
          <a:endParaRPr lang="en-US" sz="1200" baseline="0"/>
        </a:p>
        <a:p>
          <a:pPr algn="l"/>
          <a:r>
            <a:rPr lang="en-US" sz="1200" baseline="0"/>
            <a:t>Note: After Tax Cost of Debt = Pre-Tax Cost of Debt (1 - Tax Rate)</a:t>
          </a:r>
        </a:p>
        <a:p>
          <a:pPr algn="l"/>
          <a:endParaRPr lang="en-US" sz="1200"/>
        </a:p>
      </xdr:txBody>
    </xdr:sp>
    <xdr:clientData/>
  </xdr:twoCellAnchor>
</xdr:wsDr>
</file>

<file path=xl/theme/theme1.xml><?xml version="1.0" encoding="utf-8"?>
<a:theme xmlns:a="http://schemas.openxmlformats.org/drawingml/2006/main" name="Office 2013 - 2022 Theme">
  <a:themeElements>
    <a:clrScheme name="SKZ">
      <a:dk1>
        <a:sysClr val="windowText" lastClr="000000"/>
      </a:dk1>
      <a:lt1>
        <a:sysClr val="window" lastClr="FFFFFF"/>
      </a:lt1>
      <a:dk2>
        <a:srgbClr val="00B0F0"/>
      </a:dk2>
      <a:lt2>
        <a:srgbClr val="ABE9FF"/>
      </a:lt2>
      <a:accent1>
        <a:srgbClr val="000000"/>
      </a:accent1>
      <a:accent2>
        <a:srgbClr val="000000"/>
      </a:accent2>
      <a:accent3>
        <a:srgbClr val="000000"/>
      </a:accent3>
      <a:accent4>
        <a:srgbClr val="000000"/>
      </a:accent4>
      <a:accent5>
        <a:srgbClr val="000000"/>
      </a:accent5>
      <a:accent6>
        <a:srgbClr val="000000"/>
      </a:accent6>
      <a:hlink>
        <a:srgbClr val="000000"/>
      </a:hlink>
      <a:folHlink>
        <a:srgbClr val="00000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1E3C-6E3A-4C6E-AD45-8679D1A9FD6D}">
  <sheetPr>
    <tabColor theme="2"/>
  </sheetPr>
  <dimension ref="D5:M23"/>
  <sheetViews>
    <sheetView showGridLines="0" view="pageBreakPreview" zoomScale="70" zoomScaleNormal="100" zoomScaleSheetLayoutView="70" workbookViewId="0"/>
  </sheetViews>
  <sheetFormatPr defaultColWidth="12.7109375" defaultRowHeight="15.95" customHeight="1" x14ac:dyDescent="0.25"/>
  <cols>
    <col min="1" max="1" width="2.7109375" style="1" customWidth="1"/>
    <col min="2" max="9" width="15.7109375" style="1" customWidth="1"/>
    <col min="10" max="11" width="2.7109375" style="1" customWidth="1"/>
    <col min="12" max="16384" width="12.7109375" style="1"/>
  </cols>
  <sheetData>
    <row r="5" spans="4:7" ht="15.95" customHeight="1" x14ac:dyDescent="0.25">
      <c r="F5" s="2"/>
    </row>
    <row r="11" spans="4:7" ht="15.95" customHeight="1" x14ac:dyDescent="0.25">
      <c r="D11" s="3" t="s">
        <v>126</v>
      </c>
      <c r="E11" s="3"/>
      <c r="F11" s="3"/>
      <c r="G11" s="3"/>
    </row>
    <row r="12" spans="4:7" ht="15.95" customHeight="1" x14ac:dyDescent="0.25">
      <c r="D12" s="4"/>
      <c r="E12" s="4"/>
      <c r="F12" s="4"/>
      <c r="G12" s="4"/>
    </row>
    <row r="13" spans="4:7" ht="15.95" customHeight="1" x14ac:dyDescent="0.25">
      <c r="D13" s="5" t="s">
        <v>127</v>
      </c>
      <c r="E13" s="6"/>
      <c r="F13" s="6"/>
      <c r="G13" s="6"/>
    </row>
    <row r="14" spans="4:7" ht="15.95" customHeight="1" x14ac:dyDescent="0.25">
      <c r="D14" s="6" t="s">
        <v>128</v>
      </c>
      <c r="E14" s="6"/>
      <c r="F14" s="6"/>
      <c r="G14" s="6"/>
    </row>
    <row r="17" spans="4:13" ht="15.95" customHeight="1" x14ac:dyDescent="0.25">
      <c r="D17" s="7" t="s">
        <v>0</v>
      </c>
      <c r="E17" s="8"/>
      <c r="F17" s="8"/>
      <c r="G17" s="9">
        <f ca="1">+TODAY()</f>
        <v>45547</v>
      </c>
    </row>
    <row r="18" spans="4:13" ht="15.95" customHeight="1" x14ac:dyDescent="0.25">
      <c r="D18" s="10"/>
      <c r="E18" s="8"/>
      <c r="F18" s="8"/>
      <c r="G18" s="8"/>
    </row>
    <row r="19" spans="4:13" ht="15.95" customHeight="1" x14ac:dyDescent="0.25">
      <c r="D19" s="7" t="s">
        <v>9</v>
      </c>
      <c r="E19" s="8"/>
      <c r="F19" s="8"/>
      <c r="G19" s="11"/>
    </row>
    <row r="20" spans="4:13" ht="15.95" customHeight="1" x14ac:dyDescent="0.25">
      <c r="D20" s="10"/>
      <c r="E20" s="8"/>
      <c r="F20" s="8"/>
      <c r="G20" s="8"/>
      <c r="L20" s="195" t="s">
        <v>124</v>
      </c>
      <c r="M20" s="196"/>
    </row>
    <row r="21" spans="4:13" ht="15.95" customHeight="1" x14ac:dyDescent="0.25">
      <c r="D21" s="7" t="s">
        <v>58</v>
      </c>
      <c r="E21" s="8"/>
      <c r="F21" s="8"/>
      <c r="G21" s="7">
        <v>1</v>
      </c>
      <c r="J21" s="12">
        <v>1</v>
      </c>
      <c r="K21" s="12"/>
      <c r="L21" s="13">
        <v>1</v>
      </c>
      <c r="M21" s="14" t="s">
        <v>14</v>
      </c>
    </row>
    <row r="22" spans="4:13" ht="15.95" customHeight="1" x14ac:dyDescent="0.25">
      <c r="J22" s="12">
        <v>2</v>
      </c>
      <c r="K22" s="12"/>
      <c r="L22" s="15">
        <f>L21+1</f>
        <v>2</v>
      </c>
      <c r="M22" s="16" t="s">
        <v>15</v>
      </c>
    </row>
    <row r="23" spans="4:13" ht="15.95" customHeight="1" x14ac:dyDescent="0.25">
      <c r="J23" s="12">
        <v>3</v>
      </c>
      <c r="K23" s="12"/>
      <c r="L23" s="17">
        <f>L22+1</f>
        <v>3</v>
      </c>
      <c r="M23" s="18" t="s">
        <v>16</v>
      </c>
    </row>
  </sheetData>
  <mergeCells count="1">
    <mergeCell ref="L20:M20"/>
  </mergeCells>
  <dataValidations disablePrompts="1" count="1">
    <dataValidation type="list" allowBlank="1" showInputMessage="1" showErrorMessage="1" sqref="G21" xr:uid="{BE1E61BC-F519-4BC1-91B9-0A89118A7271}">
      <formula1>$J$21:$J$23</formula1>
    </dataValidation>
  </dataValidations>
  <pageMargins left="0.7" right="0.7" top="0.75" bottom="0.75" header="0.3" footer="0.3"/>
  <pageSetup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83C3-829D-45F4-BB2D-609D3B4B8518}">
  <sheetPr>
    <tabColor theme="2"/>
  </sheetPr>
  <dimension ref="A1:M130"/>
  <sheetViews>
    <sheetView showGridLines="0" view="pageBreakPreview" zoomScale="70" zoomScaleNormal="100" zoomScaleSheetLayoutView="70" workbookViewId="0"/>
  </sheetViews>
  <sheetFormatPr defaultColWidth="15.7109375" defaultRowHeight="15.95" customHeight="1" x14ac:dyDescent="0.25"/>
  <cols>
    <col min="1" max="1" width="2.7109375" style="20" customWidth="1"/>
    <col min="2" max="13" width="15.7109375" style="20" customWidth="1"/>
    <col min="14" max="15" width="2.7109375" style="20" customWidth="1"/>
    <col min="16" max="16384" width="15.7109375" style="20"/>
  </cols>
  <sheetData>
    <row r="1" spans="1:13" ht="15.95" customHeight="1" x14ac:dyDescent="0.25">
      <c r="H1" s="21"/>
    </row>
    <row r="2" spans="1:13" ht="15.95" customHeight="1" x14ac:dyDescent="0.25">
      <c r="B2" s="19" t="s">
        <v>67</v>
      </c>
      <c r="G2" s="41" t="s">
        <v>129</v>
      </c>
      <c r="H2" s="21"/>
    </row>
    <row r="3" spans="1:13" s="22" customFormat="1" ht="15.95" customHeight="1" x14ac:dyDescent="0.25">
      <c r="B3" s="22" t="s">
        <v>59</v>
      </c>
      <c r="G3" s="42">
        <f>Cover!$G$21</f>
        <v>1</v>
      </c>
      <c r="H3" s="23"/>
    </row>
    <row r="4" spans="1:13" ht="15.95" customHeight="1" x14ac:dyDescent="0.25">
      <c r="H4" s="21"/>
    </row>
    <row r="5" spans="1:13" ht="15.95" customHeight="1" x14ac:dyDescent="0.25">
      <c r="B5" s="32" t="s">
        <v>2</v>
      </c>
      <c r="C5" s="33"/>
      <c r="D5" s="33"/>
      <c r="E5" s="33"/>
      <c r="F5" s="34">
        <v>2021</v>
      </c>
      <c r="G5" s="34">
        <f>F5+1</f>
        <v>2022</v>
      </c>
      <c r="H5" s="35">
        <f>G5+1</f>
        <v>2023</v>
      </c>
      <c r="I5" s="36">
        <f>H5+1</f>
        <v>2024</v>
      </c>
      <c r="J5" s="36">
        <f t="shared" ref="J5:M5" si="0">I5+1</f>
        <v>2025</v>
      </c>
      <c r="K5" s="36">
        <f t="shared" si="0"/>
        <v>2026</v>
      </c>
      <c r="L5" s="36">
        <f t="shared" si="0"/>
        <v>2027</v>
      </c>
      <c r="M5" s="37">
        <f t="shared" si="0"/>
        <v>2028</v>
      </c>
    </row>
    <row r="6" spans="1:13" ht="15.95" customHeight="1" x14ac:dyDescent="0.25">
      <c r="H6" s="21"/>
    </row>
    <row r="7" spans="1:13" ht="15.95" customHeight="1" thickBot="1" x14ac:dyDescent="0.3">
      <c r="A7" s="20" t="s">
        <v>125</v>
      </c>
      <c r="B7" s="31" t="s">
        <v>57</v>
      </c>
      <c r="C7" s="31"/>
      <c r="D7" s="31"/>
      <c r="E7" s="31"/>
      <c r="F7" s="31"/>
      <c r="G7" s="31"/>
      <c r="H7" s="43"/>
      <c r="I7" s="31"/>
      <c r="J7" s="31"/>
      <c r="K7" s="31"/>
      <c r="L7" s="31"/>
      <c r="M7" s="31"/>
    </row>
    <row r="8" spans="1:13" ht="15.95" customHeight="1" x14ac:dyDescent="0.25">
      <c r="H8" s="21"/>
    </row>
    <row r="9" spans="1:13" ht="15.95" customHeight="1" x14ac:dyDescent="0.25">
      <c r="H9" s="21"/>
    </row>
    <row r="10" spans="1:13" ht="15.95" customHeight="1" x14ac:dyDescent="0.25">
      <c r="H10" s="21"/>
    </row>
    <row r="11" spans="1:13" ht="15.95" customHeight="1" x14ac:dyDescent="0.25">
      <c r="H11" s="21"/>
    </row>
    <row r="12" spans="1:13" ht="15.95" customHeight="1" x14ac:dyDescent="0.25">
      <c r="H12" s="21"/>
    </row>
    <row r="13" spans="1:13" ht="15.95" customHeight="1" x14ac:dyDescent="0.25">
      <c r="H13" s="21"/>
    </row>
    <row r="14" spans="1:13" ht="15.95" customHeight="1" x14ac:dyDescent="0.25">
      <c r="H14" s="21"/>
    </row>
    <row r="15" spans="1:13" ht="15.95" customHeight="1" x14ac:dyDescent="0.25">
      <c r="H15" s="21"/>
    </row>
    <row r="16" spans="1:13" ht="15.95" customHeight="1" x14ac:dyDescent="0.25">
      <c r="H16" s="21"/>
    </row>
    <row r="17" spans="8:8" ht="15.95" customHeight="1" x14ac:dyDescent="0.25">
      <c r="H17" s="21"/>
    </row>
    <row r="18" spans="8:8" ht="15.95" customHeight="1" x14ac:dyDescent="0.25">
      <c r="H18" s="21"/>
    </row>
    <row r="19" spans="8:8" ht="15.95" customHeight="1" x14ac:dyDescent="0.25">
      <c r="H19" s="21"/>
    </row>
    <row r="20" spans="8:8" ht="15.95" customHeight="1" x14ac:dyDescent="0.25">
      <c r="H20" s="21"/>
    </row>
    <row r="21" spans="8:8" ht="15.95" customHeight="1" x14ac:dyDescent="0.25">
      <c r="H21" s="21"/>
    </row>
    <row r="22" spans="8:8" ht="15.95" customHeight="1" x14ac:dyDescent="0.25">
      <c r="H22" s="21"/>
    </row>
    <row r="23" spans="8:8" ht="15.95" customHeight="1" x14ac:dyDescent="0.25">
      <c r="H23" s="21"/>
    </row>
    <row r="24" spans="8:8" ht="15.95" customHeight="1" x14ac:dyDescent="0.25">
      <c r="H24" s="21"/>
    </row>
    <row r="25" spans="8:8" ht="15.95" customHeight="1" x14ac:dyDescent="0.25">
      <c r="H25" s="21"/>
    </row>
    <row r="26" spans="8:8" ht="15.95" customHeight="1" x14ac:dyDescent="0.25">
      <c r="H26" s="21"/>
    </row>
    <row r="27" spans="8:8" ht="15.95" customHeight="1" x14ac:dyDescent="0.25">
      <c r="H27" s="21"/>
    </row>
    <row r="28" spans="8:8" ht="15.95" customHeight="1" x14ac:dyDescent="0.25">
      <c r="H28" s="21"/>
    </row>
    <row r="29" spans="8:8" ht="15.95" customHeight="1" x14ac:dyDescent="0.25">
      <c r="H29" s="21"/>
    </row>
    <row r="30" spans="8:8" ht="15.95" customHeight="1" x14ac:dyDescent="0.25">
      <c r="H30" s="21"/>
    </row>
    <row r="31" spans="8:8" ht="15.95" customHeight="1" x14ac:dyDescent="0.25">
      <c r="H31" s="21"/>
    </row>
    <row r="32" spans="8:8" ht="15.95" customHeight="1" x14ac:dyDescent="0.25">
      <c r="H32" s="21"/>
    </row>
    <row r="33" spans="1:13" ht="15.95" customHeight="1" x14ac:dyDescent="0.25">
      <c r="H33" s="21"/>
    </row>
    <row r="34" spans="1:13" ht="15.95" customHeight="1" thickBot="1" x14ac:dyDescent="0.3">
      <c r="A34" s="20" t="s">
        <v>125</v>
      </c>
      <c r="B34" s="31" t="s">
        <v>68</v>
      </c>
      <c r="C34" s="31"/>
      <c r="D34" s="31"/>
      <c r="E34" s="31"/>
      <c r="F34" s="31"/>
      <c r="G34" s="31"/>
      <c r="H34" s="43"/>
      <c r="I34" s="31"/>
      <c r="J34" s="31"/>
      <c r="K34" s="31"/>
      <c r="L34" s="31"/>
      <c r="M34" s="31"/>
    </row>
    <row r="35" spans="1:13" ht="15.95" customHeight="1" x14ac:dyDescent="0.25">
      <c r="H35" s="21"/>
    </row>
    <row r="36" spans="1:13" s="24" customFormat="1" ht="15.95" customHeight="1" x14ac:dyDescent="0.25">
      <c r="B36" s="24" t="s">
        <v>10</v>
      </c>
      <c r="F36" s="44"/>
      <c r="G36" s="44"/>
      <c r="H36" s="45"/>
      <c r="I36" s="44"/>
      <c r="J36" s="44"/>
      <c r="K36" s="44"/>
      <c r="L36" s="44"/>
      <c r="M36" s="44"/>
    </row>
    <row r="37" spans="1:13" s="22" customFormat="1" ht="15.95" customHeight="1" x14ac:dyDescent="0.25">
      <c r="B37" s="22" t="s">
        <v>70</v>
      </c>
      <c r="F37" s="25"/>
      <c r="G37" s="25"/>
      <c r="H37" s="26"/>
      <c r="I37" s="20" t="s">
        <v>130</v>
      </c>
      <c r="J37" s="25"/>
      <c r="K37" s="25"/>
      <c r="L37" s="25"/>
      <c r="M37" s="25"/>
    </row>
    <row r="38" spans="1:13" ht="15.95" customHeight="1" x14ac:dyDescent="0.25">
      <c r="B38" s="20" t="s">
        <v>14</v>
      </c>
      <c r="F38" s="29"/>
      <c r="G38" s="29"/>
      <c r="H38" s="30"/>
      <c r="I38" s="46"/>
      <c r="J38" s="46"/>
      <c r="K38" s="46"/>
      <c r="L38" s="46"/>
      <c r="M38" s="46"/>
    </row>
    <row r="39" spans="1:13" ht="15.95" customHeight="1" x14ac:dyDescent="0.25">
      <c r="B39" s="20" t="s">
        <v>71</v>
      </c>
      <c r="F39" s="29"/>
      <c r="G39" s="29"/>
      <c r="H39" s="30"/>
      <c r="I39" s="46"/>
      <c r="J39" s="46"/>
      <c r="K39" s="46"/>
      <c r="L39" s="46"/>
      <c r="M39" s="46"/>
    </row>
    <row r="40" spans="1:13" ht="15.95" customHeight="1" x14ac:dyDescent="0.25">
      <c r="B40" s="20" t="s">
        <v>16</v>
      </c>
      <c r="F40" s="29"/>
      <c r="G40" s="29"/>
      <c r="H40" s="30"/>
      <c r="I40" s="46"/>
      <c r="J40" s="46"/>
      <c r="K40" s="46"/>
      <c r="L40" s="46"/>
      <c r="M40" s="46"/>
    </row>
    <row r="41" spans="1:13" ht="15.95" customHeight="1" x14ac:dyDescent="0.25">
      <c r="H41" s="21"/>
    </row>
    <row r="42" spans="1:13" ht="15.95" customHeight="1" x14ac:dyDescent="0.25">
      <c r="B42" s="24" t="s">
        <v>5</v>
      </c>
      <c r="C42" s="24"/>
      <c r="D42" s="24"/>
      <c r="E42" s="24"/>
      <c r="F42" s="44"/>
      <c r="G42" s="44"/>
      <c r="H42" s="45"/>
      <c r="I42" s="44"/>
      <c r="J42" s="44"/>
      <c r="K42" s="44"/>
      <c r="L42" s="44"/>
      <c r="M42" s="44"/>
    </row>
    <row r="43" spans="1:13" ht="15.95" customHeight="1" x14ac:dyDescent="0.25">
      <c r="B43" s="22" t="s">
        <v>70</v>
      </c>
      <c r="C43" s="22"/>
      <c r="D43" s="22"/>
      <c r="E43" s="22"/>
      <c r="F43" s="25"/>
      <c r="G43" s="25"/>
      <c r="H43" s="26"/>
      <c r="I43" s="25"/>
      <c r="J43" s="25"/>
      <c r="K43" s="25"/>
      <c r="L43" s="25"/>
      <c r="M43" s="25"/>
    </row>
    <row r="44" spans="1:13" ht="15.95" customHeight="1" x14ac:dyDescent="0.25">
      <c r="B44" s="20" t="s">
        <v>14</v>
      </c>
      <c r="F44" s="29"/>
      <c r="G44" s="29"/>
      <c r="H44" s="30"/>
      <c r="I44" s="46"/>
      <c r="J44" s="46"/>
      <c r="K44" s="46"/>
      <c r="L44" s="46"/>
      <c r="M44" s="46"/>
    </row>
    <row r="45" spans="1:13" ht="15.95" customHeight="1" x14ac:dyDescent="0.25">
      <c r="B45" s="20" t="s">
        <v>71</v>
      </c>
      <c r="F45" s="29"/>
      <c r="G45" s="29"/>
      <c r="H45" s="30"/>
      <c r="I45" s="46"/>
      <c r="J45" s="46"/>
      <c r="K45" s="46"/>
      <c r="L45" s="46"/>
      <c r="M45" s="46"/>
    </row>
    <row r="46" spans="1:13" ht="15.95" customHeight="1" x14ac:dyDescent="0.25">
      <c r="B46" s="20" t="s">
        <v>16</v>
      </c>
      <c r="F46" s="29"/>
      <c r="G46" s="29"/>
      <c r="H46" s="30"/>
      <c r="I46" s="46"/>
      <c r="J46" s="46"/>
      <c r="K46" s="46"/>
      <c r="L46" s="46"/>
      <c r="M46" s="46"/>
    </row>
    <row r="47" spans="1:13" ht="15.95" customHeight="1" x14ac:dyDescent="0.25">
      <c r="H47" s="21"/>
    </row>
    <row r="48" spans="1:13" ht="15.95" customHeight="1" x14ac:dyDescent="0.25">
      <c r="B48" s="24" t="s">
        <v>7</v>
      </c>
      <c r="C48" s="24"/>
      <c r="D48" s="24"/>
      <c r="E48" s="24"/>
      <c r="F48" s="44"/>
      <c r="G48" s="44"/>
      <c r="H48" s="45"/>
      <c r="I48" s="44"/>
      <c r="J48" s="44"/>
      <c r="K48" s="44"/>
      <c r="L48" s="44"/>
      <c r="M48" s="44"/>
    </row>
    <row r="49" spans="2:13" ht="15.95" customHeight="1" x14ac:dyDescent="0.25">
      <c r="B49" s="22" t="s">
        <v>72</v>
      </c>
      <c r="C49" s="22"/>
      <c r="D49" s="22"/>
      <c r="E49" s="22"/>
      <c r="F49" s="25"/>
      <c r="G49" s="25"/>
      <c r="H49" s="26"/>
      <c r="I49" s="25"/>
      <c r="J49" s="25"/>
      <c r="K49" s="25"/>
      <c r="L49" s="25"/>
      <c r="M49" s="25"/>
    </row>
    <row r="50" spans="2:13" ht="15.95" customHeight="1" x14ac:dyDescent="0.25">
      <c r="B50" s="20" t="s">
        <v>14</v>
      </c>
      <c r="F50" s="29"/>
      <c r="G50" s="29"/>
      <c r="H50" s="30"/>
      <c r="I50" s="46"/>
      <c r="J50" s="46"/>
      <c r="K50" s="46"/>
      <c r="L50" s="46"/>
      <c r="M50" s="46"/>
    </row>
    <row r="51" spans="2:13" ht="15.95" customHeight="1" x14ac:dyDescent="0.25">
      <c r="B51" s="20" t="s">
        <v>71</v>
      </c>
      <c r="F51" s="29"/>
      <c r="G51" s="29"/>
      <c r="H51" s="30"/>
      <c r="I51" s="46"/>
      <c r="J51" s="46"/>
      <c r="K51" s="46"/>
      <c r="L51" s="46"/>
      <c r="M51" s="46"/>
    </row>
    <row r="52" spans="2:13" ht="15.95" customHeight="1" x14ac:dyDescent="0.25">
      <c r="B52" s="20" t="s">
        <v>16</v>
      </c>
      <c r="F52" s="29"/>
      <c r="G52" s="29"/>
      <c r="H52" s="30"/>
      <c r="I52" s="46"/>
      <c r="J52" s="46"/>
      <c r="K52" s="46"/>
      <c r="L52" s="46"/>
      <c r="M52" s="46"/>
    </row>
    <row r="53" spans="2:13" ht="15.95" customHeight="1" x14ac:dyDescent="0.25">
      <c r="H53" s="21"/>
    </row>
    <row r="54" spans="2:13" ht="15.95" customHeight="1" x14ac:dyDescent="0.25">
      <c r="B54" s="24" t="s">
        <v>6</v>
      </c>
      <c r="C54" s="24"/>
      <c r="D54" s="24"/>
      <c r="E54" s="24"/>
      <c r="F54" s="44"/>
      <c r="G54" s="44"/>
      <c r="H54" s="45"/>
      <c r="I54" s="44"/>
      <c r="J54" s="44"/>
      <c r="K54" s="44"/>
      <c r="L54" s="44"/>
      <c r="M54" s="44"/>
    </row>
    <row r="55" spans="2:13" ht="15.95" customHeight="1" x14ac:dyDescent="0.25">
      <c r="B55" s="22" t="s">
        <v>70</v>
      </c>
      <c r="C55" s="22"/>
      <c r="D55" s="22"/>
      <c r="E55" s="22"/>
      <c r="F55" s="25"/>
      <c r="G55" s="25"/>
      <c r="H55" s="26"/>
      <c r="I55" s="25"/>
      <c r="J55" s="25"/>
      <c r="K55" s="25"/>
      <c r="L55" s="25"/>
      <c r="M55" s="25"/>
    </row>
    <row r="56" spans="2:13" ht="15.95" customHeight="1" x14ac:dyDescent="0.25">
      <c r="B56" s="20" t="s">
        <v>14</v>
      </c>
      <c r="F56" s="29"/>
      <c r="G56" s="29"/>
      <c r="H56" s="30"/>
      <c r="I56" s="46"/>
      <c r="J56" s="46"/>
      <c r="K56" s="46"/>
      <c r="L56" s="46"/>
      <c r="M56" s="46"/>
    </row>
    <row r="57" spans="2:13" ht="15.95" customHeight="1" x14ac:dyDescent="0.25">
      <c r="B57" s="20" t="s">
        <v>71</v>
      </c>
      <c r="F57" s="29"/>
      <c r="G57" s="29"/>
      <c r="H57" s="30"/>
      <c r="I57" s="46"/>
      <c r="J57" s="46"/>
      <c r="K57" s="46"/>
      <c r="L57" s="46"/>
      <c r="M57" s="46"/>
    </row>
    <row r="58" spans="2:13" ht="15.95" customHeight="1" x14ac:dyDescent="0.25">
      <c r="B58" s="20" t="s">
        <v>16</v>
      </c>
      <c r="F58" s="29"/>
      <c r="G58" s="29"/>
      <c r="H58" s="30"/>
      <c r="I58" s="46"/>
      <c r="J58" s="46"/>
      <c r="K58" s="46"/>
      <c r="L58" s="46"/>
      <c r="M58" s="46"/>
    </row>
    <row r="59" spans="2:13" ht="15.95" customHeight="1" x14ac:dyDescent="0.25">
      <c r="H59" s="21"/>
    </row>
    <row r="60" spans="2:13" ht="15.95" customHeight="1" x14ac:dyDescent="0.25">
      <c r="B60" s="24" t="s">
        <v>11</v>
      </c>
      <c r="C60" s="24"/>
      <c r="D60" s="24"/>
      <c r="E60" s="24"/>
      <c r="F60" s="44"/>
      <c r="G60" s="44"/>
      <c r="H60" s="45"/>
      <c r="I60" s="44"/>
      <c r="J60" s="44"/>
      <c r="K60" s="44"/>
      <c r="L60" s="44"/>
      <c r="M60" s="44"/>
    </row>
    <row r="61" spans="2:13" ht="15.95" customHeight="1" x14ac:dyDescent="0.25">
      <c r="B61" s="22" t="s">
        <v>70</v>
      </c>
      <c r="C61" s="22"/>
      <c r="D61" s="22"/>
      <c r="E61" s="22"/>
      <c r="F61" s="25"/>
      <c r="G61" s="25"/>
      <c r="H61" s="26"/>
      <c r="I61" s="25"/>
      <c r="J61" s="25"/>
      <c r="K61" s="25"/>
      <c r="L61" s="25"/>
      <c r="M61" s="25"/>
    </row>
    <row r="62" spans="2:13" ht="15.95" customHeight="1" x14ac:dyDescent="0.25">
      <c r="B62" s="20" t="s">
        <v>14</v>
      </c>
      <c r="F62" s="29"/>
      <c r="G62" s="29"/>
      <c r="H62" s="30"/>
      <c r="I62" s="46"/>
      <c r="J62" s="46"/>
      <c r="K62" s="46"/>
      <c r="L62" s="46"/>
      <c r="M62" s="46"/>
    </row>
    <row r="63" spans="2:13" ht="15.95" customHeight="1" x14ac:dyDescent="0.25">
      <c r="B63" s="20" t="s">
        <v>71</v>
      </c>
      <c r="F63" s="29"/>
      <c r="G63" s="29"/>
      <c r="H63" s="30"/>
      <c r="I63" s="46"/>
      <c r="J63" s="46"/>
      <c r="K63" s="46"/>
      <c r="L63" s="46"/>
      <c r="M63" s="46"/>
    </row>
    <row r="64" spans="2:13" ht="15.95" customHeight="1" x14ac:dyDescent="0.25">
      <c r="B64" s="20" t="s">
        <v>16</v>
      </c>
      <c r="F64" s="29"/>
      <c r="G64" s="29"/>
      <c r="H64" s="30"/>
      <c r="I64" s="46"/>
      <c r="J64" s="46"/>
      <c r="K64" s="46"/>
      <c r="L64" s="46"/>
      <c r="M64" s="46"/>
    </row>
    <row r="65" spans="2:13" ht="15.95" customHeight="1" x14ac:dyDescent="0.25">
      <c r="H65" s="21"/>
    </row>
    <row r="66" spans="2:13" ht="15.95" customHeight="1" x14ac:dyDescent="0.25">
      <c r="B66" s="24" t="s">
        <v>8</v>
      </c>
      <c r="C66" s="24"/>
      <c r="D66" s="24"/>
      <c r="E66" s="24"/>
      <c r="F66" s="44"/>
      <c r="G66" s="44"/>
      <c r="H66" s="45"/>
      <c r="I66" s="44"/>
      <c r="J66" s="44"/>
      <c r="K66" s="44"/>
      <c r="L66" s="44"/>
      <c r="M66" s="44"/>
    </row>
    <row r="67" spans="2:13" ht="15.95" customHeight="1" x14ac:dyDescent="0.25">
      <c r="B67" s="22" t="s">
        <v>70</v>
      </c>
      <c r="C67" s="22"/>
      <c r="D67" s="22"/>
      <c r="E67" s="22"/>
      <c r="F67" s="25"/>
      <c r="G67" s="25"/>
      <c r="H67" s="26"/>
      <c r="I67" s="25"/>
      <c r="J67" s="25"/>
      <c r="K67" s="25"/>
      <c r="L67" s="25"/>
      <c r="M67" s="25"/>
    </row>
    <row r="68" spans="2:13" ht="15.95" customHeight="1" x14ac:dyDescent="0.25">
      <c r="B68" s="20" t="s">
        <v>14</v>
      </c>
      <c r="F68" s="29"/>
      <c r="G68" s="29"/>
      <c r="H68" s="30"/>
      <c r="I68" s="46"/>
      <c r="J68" s="46"/>
      <c r="K68" s="46"/>
      <c r="L68" s="46"/>
      <c r="M68" s="46"/>
    </row>
    <row r="69" spans="2:13" ht="15.95" customHeight="1" x14ac:dyDescent="0.25">
      <c r="B69" s="20" t="s">
        <v>71</v>
      </c>
      <c r="F69" s="29"/>
      <c r="G69" s="29"/>
      <c r="H69" s="30"/>
      <c r="I69" s="46"/>
      <c r="J69" s="46"/>
      <c r="K69" s="46"/>
      <c r="L69" s="46"/>
      <c r="M69" s="46"/>
    </row>
    <row r="70" spans="2:13" ht="15.95" customHeight="1" x14ac:dyDescent="0.25">
      <c r="B70" s="20" t="s">
        <v>16</v>
      </c>
      <c r="F70" s="29"/>
      <c r="G70" s="29"/>
      <c r="H70" s="30"/>
      <c r="I70" s="46"/>
      <c r="J70" s="46"/>
      <c r="K70" s="46"/>
      <c r="L70" s="46"/>
      <c r="M70" s="46"/>
    </row>
    <row r="71" spans="2:13" ht="15.95" customHeight="1" x14ac:dyDescent="0.25">
      <c r="H71" s="21"/>
    </row>
    <row r="72" spans="2:13" ht="15.95" customHeight="1" x14ac:dyDescent="0.25">
      <c r="B72" s="24" t="s">
        <v>17</v>
      </c>
      <c r="C72" s="24"/>
      <c r="D72" s="24"/>
      <c r="E72" s="24"/>
      <c r="F72" s="44"/>
      <c r="G72" s="44"/>
      <c r="H72" s="45"/>
      <c r="I72" s="44"/>
      <c r="J72" s="44"/>
      <c r="K72" s="44"/>
      <c r="L72" s="44"/>
      <c r="M72" s="44"/>
    </row>
    <row r="73" spans="2:13" ht="15.95" customHeight="1" x14ac:dyDescent="0.25">
      <c r="B73" s="22" t="s">
        <v>62</v>
      </c>
      <c r="C73" s="22"/>
      <c r="D73" s="22"/>
      <c r="E73" s="22"/>
      <c r="F73" s="25"/>
      <c r="G73" s="25"/>
      <c r="H73" s="26"/>
      <c r="I73" s="25"/>
      <c r="J73" s="25"/>
      <c r="K73" s="25"/>
      <c r="L73" s="25"/>
      <c r="M73" s="25"/>
    </row>
    <row r="74" spans="2:13" ht="15.95" customHeight="1" x14ac:dyDescent="0.25">
      <c r="B74" s="20" t="s">
        <v>14</v>
      </c>
      <c r="F74" s="29"/>
      <c r="G74" s="29"/>
      <c r="H74" s="30"/>
      <c r="I74" s="46"/>
      <c r="J74" s="46"/>
      <c r="K74" s="46"/>
      <c r="L74" s="46"/>
      <c r="M74" s="46"/>
    </row>
    <row r="75" spans="2:13" ht="15.95" customHeight="1" x14ac:dyDescent="0.25">
      <c r="B75" s="20" t="s">
        <v>71</v>
      </c>
      <c r="F75" s="29"/>
      <c r="G75" s="29"/>
      <c r="H75" s="30"/>
      <c r="I75" s="46"/>
      <c r="J75" s="46"/>
      <c r="K75" s="46"/>
      <c r="L75" s="46"/>
      <c r="M75" s="46"/>
    </row>
    <row r="76" spans="2:13" ht="15.95" customHeight="1" x14ac:dyDescent="0.25">
      <c r="B76" s="20" t="s">
        <v>16</v>
      </c>
      <c r="F76" s="29"/>
      <c r="G76" s="29"/>
      <c r="H76" s="30"/>
      <c r="I76" s="46"/>
      <c r="J76" s="46"/>
      <c r="K76" s="46"/>
      <c r="L76" s="46"/>
      <c r="M76" s="46"/>
    </row>
    <row r="77" spans="2:13" ht="15.95" customHeight="1" x14ac:dyDescent="0.25">
      <c r="H77" s="21"/>
    </row>
    <row r="78" spans="2:13" ht="15.95" customHeight="1" x14ac:dyDescent="0.25">
      <c r="B78" s="24" t="s">
        <v>73</v>
      </c>
      <c r="C78" s="24"/>
      <c r="D78" s="24"/>
      <c r="E78" s="24"/>
      <c r="F78" s="44"/>
      <c r="G78" s="44"/>
      <c r="H78" s="45"/>
      <c r="I78" s="44"/>
      <c r="J78" s="44"/>
      <c r="K78" s="44"/>
      <c r="L78" s="44"/>
      <c r="M78" s="44"/>
    </row>
    <row r="79" spans="2:13" ht="15.95" customHeight="1" x14ac:dyDescent="0.25">
      <c r="B79" s="22" t="s">
        <v>70</v>
      </c>
      <c r="C79" s="22"/>
      <c r="D79" s="22"/>
      <c r="E79" s="22"/>
      <c r="F79" s="25"/>
      <c r="G79" s="25"/>
      <c r="H79" s="26"/>
      <c r="I79" s="25"/>
      <c r="J79" s="25"/>
      <c r="K79" s="25"/>
      <c r="L79" s="25"/>
      <c r="M79" s="25"/>
    </row>
    <row r="80" spans="2:13" ht="15.95" customHeight="1" x14ac:dyDescent="0.25">
      <c r="B80" s="20" t="s">
        <v>14</v>
      </c>
      <c r="F80" s="29"/>
      <c r="G80" s="29"/>
      <c r="H80" s="30"/>
      <c r="I80" s="46"/>
      <c r="J80" s="46"/>
      <c r="K80" s="46"/>
      <c r="L80" s="46"/>
      <c r="M80" s="46"/>
    </row>
    <row r="81" spans="2:13" ht="15.95" customHeight="1" x14ac:dyDescent="0.25">
      <c r="B81" s="20" t="s">
        <v>71</v>
      </c>
      <c r="F81" s="29"/>
      <c r="G81" s="29"/>
      <c r="H81" s="30"/>
      <c r="I81" s="46"/>
      <c r="J81" s="46"/>
      <c r="K81" s="46"/>
      <c r="L81" s="46"/>
      <c r="M81" s="46"/>
    </row>
    <row r="82" spans="2:13" ht="15.95" customHeight="1" x14ac:dyDescent="0.25">
      <c r="B82" s="20" t="s">
        <v>16</v>
      </c>
      <c r="F82" s="29"/>
      <c r="G82" s="29"/>
      <c r="H82" s="30"/>
      <c r="I82" s="46"/>
      <c r="J82" s="46"/>
      <c r="K82" s="46"/>
      <c r="L82" s="46"/>
      <c r="M82" s="46"/>
    </row>
    <row r="83" spans="2:13" ht="15.95" customHeight="1" x14ac:dyDescent="0.25">
      <c r="H83" s="21"/>
    </row>
    <row r="84" spans="2:13" ht="15.95" customHeight="1" x14ac:dyDescent="0.25">
      <c r="B84" s="24" t="s">
        <v>74</v>
      </c>
      <c r="C84" s="24"/>
      <c r="D84" s="24"/>
      <c r="E84" s="24"/>
      <c r="F84" s="44"/>
      <c r="G84" s="44"/>
      <c r="H84" s="45"/>
      <c r="I84" s="44"/>
      <c r="J84" s="44"/>
      <c r="K84" s="44"/>
      <c r="L84" s="44"/>
      <c r="M84" s="44"/>
    </row>
    <row r="85" spans="2:13" ht="15.95" customHeight="1" x14ac:dyDescent="0.25">
      <c r="B85" s="22" t="s">
        <v>70</v>
      </c>
      <c r="C85" s="22"/>
      <c r="D85" s="22"/>
      <c r="E85" s="22"/>
      <c r="F85" s="25"/>
      <c r="G85" s="25"/>
      <c r="H85" s="26"/>
      <c r="I85" s="25"/>
      <c r="J85" s="25"/>
      <c r="K85" s="25"/>
      <c r="L85" s="25"/>
      <c r="M85" s="25"/>
    </row>
    <row r="86" spans="2:13" ht="15.95" customHeight="1" x14ac:dyDescent="0.25">
      <c r="B86" s="20" t="s">
        <v>14</v>
      </c>
      <c r="F86" s="29"/>
      <c r="G86" s="29"/>
      <c r="H86" s="30"/>
      <c r="I86" s="46"/>
      <c r="J86" s="46"/>
      <c r="K86" s="46"/>
      <c r="L86" s="46"/>
      <c r="M86" s="46"/>
    </row>
    <row r="87" spans="2:13" ht="15.95" customHeight="1" x14ac:dyDescent="0.25">
      <c r="B87" s="20" t="s">
        <v>71</v>
      </c>
      <c r="F87" s="29"/>
      <c r="G87" s="29"/>
      <c r="H87" s="30"/>
      <c r="I87" s="46"/>
      <c r="J87" s="46"/>
      <c r="K87" s="46"/>
      <c r="L87" s="46"/>
      <c r="M87" s="46"/>
    </row>
    <row r="88" spans="2:13" ht="15.95" customHeight="1" x14ac:dyDescent="0.25">
      <c r="B88" s="20" t="s">
        <v>16</v>
      </c>
      <c r="F88" s="29"/>
      <c r="G88" s="29"/>
      <c r="H88" s="30"/>
      <c r="I88" s="46"/>
      <c r="J88" s="46"/>
      <c r="K88" s="46"/>
      <c r="L88" s="46"/>
      <c r="M88" s="46"/>
    </row>
    <row r="89" spans="2:13" ht="15.95" customHeight="1" x14ac:dyDescent="0.25">
      <c r="H89" s="21"/>
    </row>
    <row r="90" spans="2:13" ht="15.95" customHeight="1" x14ac:dyDescent="0.25">
      <c r="B90" s="24" t="s">
        <v>75</v>
      </c>
      <c r="C90" s="24"/>
      <c r="D90" s="24"/>
      <c r="E90" s="24"/>
      <c r="F90" s="44"/>
      <c r="G90" s="44"/>
      <c r="H90" s="45"/>
      <c r="I90" s="44"/>
      <c r="J90" s="44"/>
      <c r="K90" s="44"/>
      <c r="L90" s="44"/>
      <c r="M90" s="44"/>
    </row>
    <row r="91" spans="2:13" ht="15.95" customHeight="1" x14ac:dyDescent="0.25">
      <c r="B91" s="22" t="s">
        <v>70</v>
      </c>
      <c r="C91" s="22"/>
      <c r="D91" s="22"/>
      <c r="E91" s="22"/>
      <c r="F91" s="25"/>
      <c r="G91" s="25"/>
      <c r="H91" s="26"/>
      <c r="I91" s="25"/>
      <c r="J91" s="25"/>
      <c r="K91" s="25"/>
      <c r="L91" s="25"/>
      <c r="M91" s="25"/>
    </row>
    <row r="92" spans="2:13" ht="15.95" customHeight="1" x14ac:dyDescent="0.25">
      <c r="B92" s="20" t="s">
        <v>14</v>
      </c>
      <c r="F92" s="29"/>
      <c r="G92" s="29"/>
      <c r="H92" s="30"/>
      <c r="I92" s="46"/>
      <c r="J92" s="46"/>
      <c r="K92" s="46"/>
      <c r="L92" s="46"/>
      <c r="M92" s="46"/>
    </row>
    <row r="93" spans="2:13" ht="15.95" customHeight="1" x14ac:dyDescent="0.25">
      <c r="B93" s="20" t="s">
        <v>71</v>
      </c>
      <c r="F93" s="29"/>
      <c r="G93" s="29"/>
      <c r="H93" s="30"/>
      <c r="I93" s="46"/>
      <c r="J93" s="46"/>
      <c r="K93" s="46"/>
      <c r="L93" s="46"/>
      <c r="M93" s="46"/>
    </row>
    <row r="94" spans="2:13" ht="15.95" customHeight="1" x14ac:dyDescent="0.25">
      <c r="B94" s="20" t="s">
        <v>16</v>
      </c>
      <c r="F94" s="29"/>
      <c r="G94" s="29"/>
      <c r="H94" s="30"/>
      <c r="I94" s="46"/>
      <c r="J94" s="46"/>
      <c r="K94" s="46"/>
      <c r="L94" s="46"/>
      <c r="M94" s="46"/>
    </row>
    <row r="95" spans="2:13" ht="15.95" customHeight="1" x14ac:dyDescent="0.25">
      <c r="H95" s="21"/>
    </row>
    <row r="96" spans="2:13" ht="15.95" customHeight="1" x14ac:dyDescent="0.25">
      <c r="B96" s="24" t="s">
        <v>76</v>
      </c>
      <c r="C96" s="24"/>
      <c r="D96" s="24"/>
      <c r="E96" s="24"/>
      <c r="F96" s="44"/>
      <c r="G96" s="44"/>
      <c r="H96" s="45"/>
      <c r="I96" s="44"/>
      <c r="J96" s="44"/>
      <c r="K96" s="44"/>
      <c r="L96" s="44"/>
      <c r="M96" s="44"/>
    </row>
    <row r="97" spans="2:13" ht="15.95" customHeight="1" x14ac:dyDescent="0.25">
      <c r="B97" s="22" t="s">
        <v>70</v>
      </c>
      <c r="C97" s="22"/>
      <c r="D97" s="22"/>
      <c r="E97" s="22"/>
      <c r="F97" s="25"/>
      <c r="G97" s="25"/>
      <c r="H97" s="26"/>
      <c r="I97" s="25"/>
      <c r="J97" s="25"/>
      <c r="K97" s="25"/>
      <c r="L97" s="25"/>
      <c r="M97" s="25"/>
    </row>
    <row r="98" spans="2:13" ht="15.95" customHeight="1" x14ac:dyDescent="0.25">
      <c r="B98" s="20" t="s">
        <v>14</v>
      </c>
      <c r="F98" s="29"/>
      <c r="G98" s="29"/>
      <c r="H98" s="30"/>
      <c r="I98" s="46"/>
      <c r="J98" s="46"/>
      <c r="K98" s="46"/>
      <c r="L98" s="46"/>
      <c r="M98" s="46"/>
    </row>
    <row r="99" spans="2:13" ht="15.95" customHeight="1" x14ac:dyDescent="0.25">
      <c r="B99" s="20" t="s">
        <v>71</v>
      </c>
      <c r="F99" s="29"/>
      <c r="G99" s="29"/>
      <c r="H99" s="30"/>
      <c r="I99" s="46"/>
      <c r="J99" s="46"/>
      <c r="K99" s="46"/>
      <c r="L99" s="46"/>
      <c r="M99" s="46"/>
    </row>
    <row r="100" spans="2:13" ht="15.95" customHeight="1" x14ac:dyDescent="0.25">
      <c r="B100" s="20" t="s">
        <v>16</v>
      </c>
      <c r="F100" s="29"/>
      <c r="G100" s="29"/>
      <c r="H100" s="30"/>
      <c r="I100" s="46"/>
      <c r="J100" s="46"/>
      <c r="K100" s="46"/>
      <c r="L100" s="46"/>
      <c r="M100" s="46"/>
    </row>
    <row r="101" spans="2:13" ht="15.95" customHeight="1" x14ac:dyDescent="0.25">
      <c r="H101" s="21"/>
    </row>
    <row r="102" spans="2:13" ht="15.95" customHeight="1" x14ac:dyDescent="0.25">
      <c r="B102" s="24" t="s">
        <v>77</v>
      </c>
      <c r="C102" s="24"/>
      <c r="D102" s="24"/>
      <c r="E102" s="24"/>
      <c r="F102" s="44"/>
      <c r="G102" s="44"/>
      <c r="H102" s="45"/>
      <c r="I102" s="44"/>
      <c r="J102" s="44"/>
      <c r="K102" s="44"/>
      <c r="L102" s="44"/>
      <c r="M102" s="44"/>
    </row>
    <row r="103" spans="2:13" ht="15.95" customHeight="1" x14ac:dyDescent="0.25">
      <c r="B103" s="22" t="s">
        <v>70</v>
      </c>
      <c r="C103" s="22"/>
      <c r="D103" s="22"/>
      <c r="E103" s="22"/>
      <c r="F103" s="25"/>
      <c r="G103" s="25"/>
      <c r="H103" s="26"/>
      <c r="I103" s="25"/>
      <c r="J103" s="25"/>
      <c r="K103" s="25"/>
      <c r="L103" s="25"/>
      <c r="M103" s="25"/>
    </row>
    <row r="104" spans="2:13" ht="15.95" customHeight="1" x14ac:dyDescent="0.25">
      <c r="B104" s="20" t="s">
        <v>14</v>
      </c>
      <c r="F104" s="29"/>
      <c r="G104" s="29"/>
      <c r="H104" s="30"/>
      <c r="I104" s="46"/>
      <c r="J104" s="46"/>
      <c r="K104" s="46"/>
      <c r="L104" s="46"/>
      <c r="M104" s="46"/>
    </row>
    <row r="105" spans="2:13" ht="15.95" customHeight="1" x14ac:dyDescent="0.25">
      <c r="B105" s="20" t="s">
        <v>71</v>
      </c>
      <c r="F105" s="29"/>
      <c r="G105" s="29"/>
      <c r="H105" s="30"/>
      <c r="I105" s="46"/>
      <c r="J105" s="46"/>
      <c r="K105" s="46"/>
      <c r="L105" s="46"/>
      <c r="M105" s="46"/>
    </row>
    <row r="106" spans="2:13" ht="15.95" customHeight="1" x14ac:dyDescent="0.25">
      <c r="B106" s="20" t="s">
        <v>16</v>
      </c>
      <c r="F106" s="29"/>
      <c r="G106" s="29"/>
      <c r="H106" s="30"/>
      <c r="I106" s="46"/>
      <c r="J106" s="46"/>
      <c r="K106" s="46"/>
      <c r="L106" s="46"/>
      <c r="M106" s="46"/>
    </row>
    <row r="107" spans="2:13" ht="15.95" customHeight="1" x14ac:dyDescent="0.25">
      <c r="H107" s="21"/>
    </row>
    <row r="108" spans="2:13" ht="15.95" customHeight="1" x14ac:dyDescent="0.25">
      <c r="B108" s="24" t="s">
        <v>78</v>
      </c>
      <c r="C108" s="24"/>
      <c r="D108" s="24"/>
      <c r="E108" s="24"/>
      <c r="F108" s="44"/>
      <c r="G108" s="44"/>
      <c r="H108" s="45"/>
      <c r="I108" s="44"/>
      <c r="J108" s="44"/>
      <c r="K108" s="44"/>
      <c r="L108" s="44"/>
      <c r="M108" s="44"/>
    </row>
    <row r="109" spans="2:13" ht="15.95" customHeight="1" x14ac:dyDescent="0.25">
      <c r="B109" s="22" t="s">
        <v>70</v>
      </c>
      <c r="C109" s="22"/>
      <c r="D109" s="22"/>
      <c r="E109" s="22"/>
      <c r="F109" s="25"/>
      <c r="G109" s="25"/>
      <c r="H109" s="26"/>
      <c r="I109" s="25"/>
      <c r="J109" s="25"/>
      <c r="K109" s="25"/>
      <c r="L109" s="25"/>
      <c r="M109" s="25"/>
    </row>
    <row r="110" spans="2:13" ht="15.95" customHeight="1" x14ac:dyDescent="0.25">
      <c r="B110" s="20" t="s">
        <v>14</v>
      </c>
      <c r="F110" s="29"/>
      <c r="G110" s="29"/>
      <c r="H110" s="30"/>
      <c r="I110" s="46"/>
      <c r="J110" s="46"/>
      <c r="K110" s="46"/>
      <c r="L110" s="46"/>
      <c r="M110" s="46"/>
    </row>
    <row r="111" spans="2:13" ht="15.95" customHeight="1" x14ac:dyDescent="0.25">
      <c r="B111" s="20" t="s">
        <v>71</v>
      </c>
      <c r="F111" s="29"/>
      <c r="G111" s="29"/>
      <c r="H111" s="30"/>
      <c r="I111" s="46"/>
      <c r="J111" s="46"/>
      <c r="K111" s="46"/>
      <c r="L111" s="46"/>
      <c r="M111" s="46"/>
    </row>
    <row r="112" spans="2:13" ht="15.95" customHeight="1" x14ac:dyDescent="0.25">
      <c r="B112" s="20" t="s">
        <v>16</v>
      </c>
      <c r="F112" s="29"/>
      <c r="G112" s="29"/>
      <c r="H112" s="30"/>
      <c r="I112" s="46"/>
      <c r="J112" s="46"/>
      <c r="K112" s="46"/>
      <c r="L112" s="46"/>
      <c r="M112" s="46"/>
    </row>
    <row r="113" spans="2:13" ht="15.95" customHeight="1" x14ac:dyDescent="0.25">
      <c r="H113" s="21"/>
    </row>
    <row r="114" spans="2:13" ht="15.95" customHeight="1" x14ac:dyDescent="0.25">
      <c r="B114" s="24" t="s">
        <v>79</v>
      </c>
      <c r="C114" s="24"/>
      <c r="D114" s="24"/>
      <c r="E114" s="24"/>
      <c r="F114" s="44"/>
      <c r="G114" s="44"/>
      <c r="H114" s="45"/>
      <c r="I114" s="44"/>
      <c r="J114" s="44"/>
      <c r="K114" s="44"/>
      <c r="L114" s="44"/>
      <c r="M114" s="44"/>
    </row>
    <row r="115" spans="2:13" ht="15.95" customHeight="1" x14ac:dyDescent="0.25">
      <c r="B115" s="22" t="s">
        <v>70</v>
      </c>
      <c r="C115" s="22"/>
      <c r="D115" s="22"/>
      <c r="E115" s="22"/>
      <c r="F115" s="25"/>
      <c r="G115" s="25"/>
      <c r="H115" s="26"/>
      <c r="I115" s="25"/>
      <c r="J115" s="25"/>
      <c r="K115" s="25"/>
      <c r="L115" s="25"/>
      <c r="M115" s="25"/>
    </row>
    <row r="116" spans="2:13" ht="15.95" customHeight="1" x14ac:dyDescent="0.25">
      <c r="B116" s="20" t="s">
        <v>14</v>
      </c>
      <c r="F116" s="29"/>
      <c r="G116" s="29"/>
      <c r="H116" s="30"/>
      <c r="I116" s="46"/>
      <c r="J116" s="46"/>
      <c r="K116" s="46"/>
      <c r="L116" s="46"/>
      <c r="M116" s="46"/>
    </row>
    <row r="117" spans="2:13" ht="15.95" customHeight="1" x14ac:dyDescent="0.25">
      <c r="B117" s="20" t="s">
        <v>71</v>
      </c>
      <c r="F117" s="29"/>
      <c r="G117" s="29"/>
      <c r="H117" s="30"/>
      <c r="I117" s="46"/>
      <c r="J117" s="46"/>
      <c r="K117" s="46"/>
      <c r="L117" s="46"/>
      <c r="M117" s="46"/>
    </row>
    <row r="118" spans="2:13" ht="15.95" customHeight="1" x14ac:dyDescent="0.25">
      <c r="B118" s="20" t="s">
        <v>16</v>
      </c>
      <c r="F118" s="29"/>
      <c r="G118" s="29"/>
      <c r="H118" s="30"/>
      <c r="I118" s="46"/>
      <c r="J118" s="46"/>
      <c r="K118" s="46"/>
      <c r="L118" s="46"/>
      <c r="M118" s="46"/>
    </row>
    <row r="119" spans="2:13" ht="15.95" customHeight="1" x14ac:dyDescent="0.25">
      <c r="H119" s="21"/>
    </row>
    <row r="120" spans="2:13" ht="15.95" customHeight="1" x14ac:dyDescent="0.25">
      <c r="B120" s="24" t="s">
        <v>80</v>
      </c>
      <c r="C120" s="24"/>
      <c r="D120" s="24"/>
      <c r="E120" s="24"/>
      <c r="F120" s="44"/>
      <c r="G120" s="44"/>
      <c r="H120" s="45"/>
      <c r="I120" s="44"/>
      <c r="J120" s="44"/>
      <c r="K120" s="44"/>
      <c r="L120" s="44"/>
      <c r="M120" s="44"/>
    </row>
    <row r="121" spans="2:13" ht="15.95" customHeight="1" x14ac:dyDescent="0.25">
      <c r="B121" s="22" t="s">
        <v>70</v>
      </c>
      <c r="C121" s="22"/>
      <c r="D121" s="22"/>
      <c r="E121" s="22"/>
      <c r="F121" s="25"/>
      <c r="G121" s="25"/>
      <c r="H121" s="26"/>
      <c r="I121" s="25"/>
      <c r="J121" s="25"/>
      <c r="K121" s="25"/>
      <c r="L121" s="25"/>
      <c r="M121" s="25"/>
    </row>
    <row r="122" spans="2:13" ht="15.95" customHeight="1" x14ac:dyDescent="0.25">
      <c r="B122" s="20" t="s">
        <v>14</v>
      </c>
      <c r="F122" s="29"/>
      <c r="G122" s="29"/>
      <c r="H122" s="30"/>
      <c r="I122" s="46"/>
      <c r="J122" s="46"/>
      <c r="K122" s="46"/>
      <c r="L122" s="46"/>
      <c r="M122" s="46"/>
    </row>
    <row r="123" spans="2:13" ht="15.95" customHeight="1" x14ac:dyDescent="0.25">
      <c r="B123" s="20" t="s">
        <v>71</v>
      </c>
      <c r="F123" s="29"/>
      <c r="G123" s="29"/>
      <c r="H123" s="30"/>
      <c r="I123" s="46"/>
      <c r="J123" s="46"/>
      <c r="K123" s="46"/>
      <c r="L123" s="46"/>
      <c r="M123" s="46"/>
    </row>
    <row r="124" spans="2:13" ht="15.95" customHeight="1" x14ac:dyDescent="0.25">
      <c r="B124" s="20" t="s">
        <v>16</v>
      </c>
      <c r="F124" s="29"/>
      <c r="G124" s="29"/>
      <c r="H124" s="30"/>
      <c r="I124" s="46"/>
      <c r="J124" s="46"/>
      <c r="K124" s="46"/>
      <c r="L124" s="46"/>
      <c r="M124" s="46"/>
    </row>
    <row r="125" spans="2:13" ht="15.95" customHeight="1" x14ac:dyDescent="0.25">
      <c r="H125" s="21"/>
    </row>
    <row r="126" spans="2:13" ht="15.95" customHeight="1" x14ac:dyDescent="0.25">
      <c r="B126" s="24" t="s">
        <v>81</v>
      </c>
      <c r="C126" s="24"/>
      <c r="D126" s="24"/>
      <c r="E126" s="24"/>
      <c r="F126" s="44"/>
      <c r="G126" s="44"/>
      <c r="H126" s="45"/>
      <c r="I126" s="44"/>
      <c r="J126" s="44"/>
      <c r="K126" s="44"/>
      <c r="L126" s="44"/>
      <c r="M126" s="44"/>
    </row>
    <row r="127" spans="2:13" ht="15.95" customHeight="1" x14ac:dyDescent="0.25">
      <c r="B127" s="22" t="s">
        <v>70</v>
      </c>
      <c r="C127" s="22"/>
      <c r="D127" s="22"/>
      <c r="E127" s="22"/>
      <c r="F127" s="25"/>
      <c r="G127" s="25"/>
      <c r="H127" s="26"/>
      <c r="I127" s="25"/>
      <c r="J127" s="25"/>
      <c r="K127" s="25"/>
      <c r="L127" s="25"/>
      <c r="M127" s="25"/>
    </row>
    <row r="128" spans="2:13" ht="15.95" customHeight="1" x14ac:dyDescent="0.25">
      <c r="B128" s="20" t="s">
        <v>14</v>
      </c>
      <c r="F128" s="29"/>
      <c r="G128" s="29"/>
      <c r="H128" s="30"/>
      <c r="I128" s="46"/>
      <c r="J128" s="46"/>
      <c r="K128" s="46"/>
      <c r="L128" s="46"/>
      <c r="M128" s="46"/>
    </row>
    <row r="129" spans="2:13" ht="15.95" customHeight="1" x14ac:dyDescent="0.25">
      <c r="B129" s="20" t="s">
        <v>71</v>
      </c>
      <c r="F129" s="29"/>
      <c r="G129" s="29"/>
      <c r="H129" s="30"/>
      <c r="I129" s="46"/>
      <c r="J129" s="46"/>
      <c r="K129" s="46"/>
      <c r="L129" s="46"/>
      <c r="M129" s="46"/>
    </row>
    <row r="130" spans="2:13" ht="15.95" customHeight="1" x14ac:dyDescent="0.25">
      <c r="B130" s="20" t="s">
        <v>16</v>
      </c>
      <c r="F130" s="29"/>
      <c r="G130" s="29"/>
      <c r="H130" s="30"/>
      <c r="I130" s="46"/>
      <c r="J130" s="46"/>
      <c r="K130" s="46"/>
      <c r="L130" s="46"/>
      <c r="M130" s="46"/>
    </row>
  </sheetData>
  <pageMargins left="0.7" right="0.7" top="0.75" bottom="0.75" header="0.3" footer="0.3"/>
  <pageSetup scale="3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73A45-0310-4867-B63F-63B1C1B69710}">
  <sheetPr>
    <tabColor theme="2"/>
  </sheetPr>
  <dimension ref="B1:M22"/>
  <sheetViews>
    <sheetView showGridLines="0" view="pageBreakPreview" zoomScale="70" zoomScaleNormal="85" zoomScaleSheetLayoutView="70" workbookViewId="0"/>
  </sheetViews>
  <sheetFormatPr defaultColWidth="12.7109375" defaultRowHeight="15.95" customHeight="1" x14ac:dyDescent="0.25"/>
  <cols>
    <col min="1" max="1" width="2.7109375" style="20" customWidth="1"/>
    <col min="2" max="13" width="15.7109375" style="20" customWidth="1"/>
    <col min="14" max="14" width="2.7109375" style="20" customWidth="1"/>
    <col min="15" max="16384" width="12.7109375" style="20"/>
  </cols>
  <sheetData>
    <row r="1" spans="2:13" ht="15.95" customHeight="1" x14ac:dyDescent="0.25">
      <c r="H1" s="21"/>
    </row>
    <row r="2" spans="2:13" ht="15.95" customHeight="1" x14ac:dyDescent="0.25">
      <c r="B2" s="19" t="s">
        <v>69</v>
      </c>
      <c r="H2" s="21"/>
    </row>
    <row r="3" spans="2:13" s="22" customFormat="1" ht="15.95" customHeight="1" x14ac:dyDescent="0.25">
      <c r="B3" s="22" t="s">
        <v>59</v>
      </c>
      <c r="H3" s="23"/>
    </row>
    <row r="4" spans="2:13" ht="15.95" customHeight="1" x14ac:dyDescent="0.25">
      <c r="H4" s="21"/>
    </row>
    <row r="5" spans="2:13" ht="15.95" customHeight="1" x14ac:dyDescent="0.25">
      <c r="B5" s="32" t="s">
        <v>2</v>
      </c>
      <c r="C5" s="33"/>
      <c r="D5" s="33"/>
      <c r="E5" s="33"/>
      <c r="F5" s="34">
        <v>2021</v>
      </c>
      <c r="G5" s="34">
        <f>F5+1</f>
        <v>2022</v>
      </c>
      <c r="H5" s="35">
        <f>G5+1</f>
        <v>2023</v>
      </c>
      <c r="I5" s="36">
        <f>H5+1</f>
        <v>2024</v>
      </c>
      <c r="J5" s="36">
        <f t="shared" ref="J5:M5" si="0">I5+1</f>
        <v>2025</v>
      </c>
      <c r="K5" s="36">
        <f t="shared" si="0"/>
        <v>2026</v>
      </c>
      <c r="L5" s="36">
        <f t="shared" si="0"/>
        <v>2027</v>
      </c>
      <c r="M5" s="37">
        <f t="shared" si="0"/>
        <v>2028</v>
      </c>
    </row>
    <row r="6" spans="2:13" ht="15.95" customHeight="1" x14ac:dyDescent="0.25">
      <c r="H6" s="21"/>
    </row>
    <row r="7" spans="2:13" s="24" customFormat="1" ht="15.95" customHeight="1" thickBot="1" x14ac:dyDescent="0.3">
      <c r="B7" s="31" t="s">
        <v>18</v>
      </c>
      <c r="C7" s="31"/>
      <c r="D7" s="31"/>
      <c r="E7" s="31"/>
      <c r="F7" s="31"/>
      <c r="G7" s="31"/>
      <c r="H7" s="43"/>
      <c r="I7" s="31"/>
      <c r="J7" s="31"/>
      <c r="K7" s="31"/>
      <c r="L7" s="31"/>
      <c r="M7" s="31"/>
    </row>
    <row r="8" spans="2:13" ht="15.95" customHeight="1" x14ac:dyDescent="0.25">
      <c r="H8" s="21"/>
    </row>
    <row r="9" spans="2:13" ht="15.95" customHeight="1" x14ac:dyDescent="0.25">
      <c r="B9" s="20" t="s">
        <v>74</v>
      </c>
      <c r="F9" s="27"/>
      <c r="G9" s="27"/>
      <c r="H9" s="28"/>
      <c r="I9" s="27"/>
      <c r="J9" s="27"/>
      <c r="K9" s="27"/>
      <c r="L9" s="27"/>
      <c r="M9" s="27"/>
    </row>
    <row r="10" spans="2:13" ht="15.95" customHeight="1" x14ac:dyDescent="0.25">
      <c r="B10" s="20" t="s">
        <v>75</v>
      </c>
      <c r="F10" s="27"/>
      <c r="G10" s="27"/>
      <c r="H10" s="28"/>
      <c r="I10" s="27"/>
      <c r="J10" s="27"/>
      <c r="K10" s="27"/>
      <c r="L10" s="27"/>
      <c r="M10" s="27"/>
    </row>
    <row r="11" spans="2:13" ht="15.95" customHeight="1" x14ac:dyDescent="0.25">
      <c r="B11" s="20" t="s">
        <v>76</v>
      </c>
      <c r="F11" s="27"/>
      <c r="G11" s="27"/>
      <c r="H11" s="28"/>
      <c r="I11" s="27"/>
      <c r="J11" s="27"/>
      <c r="K11" s="27"/>
      <c r="L11" s="27"/>
      <c r="M11" s="27"/>
    </row>
    <row r="12" spans="2:13" ht="15.95" customHeight="1" x14ac:dyDescent="0.25">
      <c r="B12" s="20" t="s">
        <v>77</v>
      </c>
      <c r="F12" s="27"/>
      <c r="G12" s="27"/>
      <c r="H12" s="28"/>
      <c r="I12" s="27"/>
      <c r="J12" s="27"/>
      <c r="K12" s="27"/>
      <c r="L12" s="27"/>
      <c r="M12" s="27"/>
    </row>
    <row r="13" spans="2:13" s="24" customFormat="1" ht="15.95" customHeight="1" x14ac:dyDescent="0.25">
      <c r="B13" s="38" t="s">
        <v>82</v>
      </c>
      <c r="C13" s="38"/>
      <c r="D13" s="38"/>
      <c r="E13" s="38"/>
      <c r="F13" s="39"/>
      <c r="G13" s="39"/>
      <c r="H13" s="40"/>
      <c r="I13" s="39"/>
      <c r="J13" s="39"/>
      <c r="K13" s="39"/>
      <c r="L13" s="39"/>
      <c r="M13" s="39"/>
    </row>
    <row r="14" spans="2:13" ht="15.95" customHeight="1" x14ac:dyDescent="0.25">
      <c r="F14" s="27"/>
      <c r="G14" s="27"/>
      <c r="H14" s="28"/>
      <c r="I14" s="27"/>
      <c r="J14" s="27"/>
      <c r="K14" s="27"/>
      <c r="L14" s="27"/>
      <c r="M14" s="27"/>
    </row>
    <row r="15" spans="2:13" ht="15.95" customHeight="1" x14ac:dyDescent="0.25">
      <c r="B15" s="20" t="s">
        <v>78</v>
      </c>
      <c r="F15" s="27"/>
      <c r="G15" s="27"/>
      <c r="H15" s="28"/>
      <c r="I15" s="27"/>
      <c r="J15" s="27"/>
      <c r="K15" s="27"/>
      <c r="L15" s="27"/>
      <c r="M15" s="27"/>
    </row>
    <row r="16" spans="2:13" ht="15.95" customHeight="1" x14ac:dyDescent="0.25">
      <c r="B16" s="20" t="s">
        <v>79</v>
      </c>
      <c r="F16" s="27"/>
      <c r="G16" s="27"/>
      <c r="H16" s="28"/>
      <c r="I16" s="27"/>
      <c r="J16" s="27"/>
      <c r="K16" s="27"/>
      <c r="L16" s="27"/>
      <c r="M16" s="27"/>
    </row>
    <row r="17" spans="2:13" ht="15.95" customHeight="1" x14ac:dyDescent="0.25">
      <c r="B17" s="20" t="s">
        <v>80</v>
      </c>
      <c r="F17" s="27"/>
      <c r="G17" s="27"/>
      <c r="H17" s="28"/>
      <c r="I17" s="27"/>
      <c r="J17" s="27"/>
      <c r="K17" s="27"/>
      <c r="L17" s="27"/>
      <c r="M17" s="27"/>
    </row>
    <row r="18" spans="2:13" ht="15.95" customHeight="1" x14ac:dyDescent="0.25">
      <c r="B18" s="20" t="s">
        <v>81</v>
      </c>
      <c r="F18" s="27"/>
      <c r="G18" s="27"/>
      <c r="H18" s="28"/>
      <c r="I18" s="27"/>
      <c r="J18" s="27"/>
      <c r="K18" s="27"/>
      <c r="L18" s="27"/>
      <c r="M18" s="27"/>
    </row>
    <row r="19" spans="2:13" s="24" customFormat="1" ht="15.95" customHeight="1" x14ac:dyDescent="0.25">
      <c r="B19" s="38" t="s">
        <v>83</v>
      </c>
      <c r="C19" s="38"/>
      <c r="D19" s="38"/>
      <c r="E19" s="38"/>
      <c r="F19" s="39"/>
      <c r="G19" s="39"/>
      <c r="H19" s="40"/>
      <c r="I19" s="39"/>
      <c r="J19" s="39"/>
      <c r="K19" s="39"/>
      <c r="L19" s="39"/>
      <c r="M19" s="39"/>
    </row>
    <row r="20" spans="2:13" ht="15.95" customHeight="1" x14ac:dyDescent="0.25">
      <c r="F20" s="27"/>
      <c r="G20" s="27"/>
      <c r="H20" s="28"/>
      <c r="I20" s="27"/>
      <c r="J20" s="27"/>
      <c r="K20" s="27"/>
      <c r="L20" s="27"/>
      <c r="M20" s="27"/>
    </row>
    <row r="21" spans="2:13" ht="15.95" customHeight="1" x14ac:dyDescent="0.25">
      <c r="B21" s="47" t="s">
        <v>18</v>
      </c>
      <c r="C21" s="47"/>
      <c r="D21" s="47"/>
      <c r="E21" s="47"/>
      <c r="F21" s="48"/>
      <c r="G21" s="48"/>
      <c r="H21" s="49"/>
      <c r="I21" s="48"/>
      <c r="J21" s="48"/>
      <c r="K21" s="48"/>
      <c r="L21" s="48"/>
      <c r="M21" s="48"/>
    </row>
    <row r="22" spans="2:13" ht="15.95" customHeight="1" x14ac:dyDescent="0.25">
      <c r="B22" s="50" t="s">
        <v>12</v>
      </c>
      <c r="C22" s="50"/>
      <c r="D22" s="50"/>
      <c r="E22" s="50"/>
      <c r="F22" s="51"/>
      <c r="G22" s="51"/>
      <c r="H22" s="52"/>
      <c r="I22" s="51"/>
      <c r="J22" s="51"/>
      <c r="K22" s="51"/>
      <c r="L22" s="51"/>
      <c r="M22" s="51"/>
    </row>
  </sheetData>
  <pageMargins left="0.7" right="0.7" top="0.75" bottom="0.75" header="0.3" footer="0.3"/>
  <pageSetup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1ECD-02E1-4C29-AF06-0E81015C9E0B}">
  <sheetPr>
    <tabColor theme="2"/>
  </sheetPr>
  <dimension ref="A1:AE1000"/>
  <sheetViews>
    <sheetView showGridLines="0" tabSelected="1" view="pageBreakPreview" zoomScale="70" zoomScaleNormal="60" zoomScaleSheetLayoutView="70" workbookViewId="0"/>
  </sheetViews>
  <sheetFormatPr defaultColWidth="13" defaultRowHeight="15.95" customHeight="1" x14ac:dyDescent="0.2"/>
  <cols>
    <col min="1" max="1" width="2.7109375" style="102" customWidth="1"/>
    <col min="2" max="3" width="20.7109375" style="55" customWidth="1"/>
    <col min="4" max="4" width="19.28515625" style="55" bestFit="1" customWidth="1"/>
    <col min="5" max="16" width="16.42578125" style="55" customWidth="1"/>
    <col min="17" max="19" width="3.5703125" style="55" customWidth="1"/>
    <col min="20" max="22" width="16.42578125" style="55" customWidth="1"/>
    <col min="23" max="23" width="3.5703125" style="55" customWidth="1"/>
    <col min="24" max="26" width="16.42578125" style="55" customWidth="1"/>
    <col min="27" max="27" width="3.5703125" style="55" customWidth="1"/>
    <col min="28" max="30" width="16.42578125" style="55" customWidth="1"/>
    <col min="31" max="31" width="3.5703125" style="55" customWidth="1"/>
    <col min="32" max="16384" width="13" style="55"/>
  </cols>
  <sheetData>
    <row r="1" spans="1:31" ht="15.95" customHeight="1" x14ac:dyDescent="0.2">
      <c r="A1" s="53"/>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row>
    <row r="2" spans="1:31" ht="15.95" customHeight="1" x14ac:dyDescent="0.25">
      <c r="A2" s="53"/>
      <c r="B2" s="56" t="s">
        <v>84</v>
      </c>
      <c r="C2" s="54"/>
      <c r="D2" s="54"/>
      <c r="E2" s="54"/>
      <c r="F2" s="57" t="s">
        <v>0</v>
      </c>
      <c r="G2" s="54"/>
      <c r="H2" s="54"/>
      <c r="I2" s="54"/>
      <c r="J2" s="54"/>
      <c r="K2" s="54"/>
      <c r="L2" s="54"/>
      <c r="M2" s="54"/>
      <c r="N2" s="54"/>
      <c r="O2" s="54"/>
      <c r="P2" s="54"/>
      <c r="Q2" s="54"/>
      <c r="R2" s="54"/>
      <c r="S2"/>
      <c r="T2"/>
      <c r="U2"/>
      <c r="V2"/>
      <c r="W2"/>
      <c r="X2"/>
      <c r="Y2"/>
      <c r="Z2"/>
      <c r="AA2"/>
      <c r="AB2"/>
      <c r="AC2"/>
      <c r="AD2"/>
      <c r="AE2"/>
    </row>
    <row r="3" spans="1:31" ht="15.95" customHeight="1" x14ac:dyDescent="0.25">
      <c r="A3" s="53"/>
      <c r="B3" s="58" t="s">
        <v>59</v>
      </c>
      <c r="C3" s="54"/>
      <c r="D3" s="54"/>
      <c r="E3" s="54"/>
      <c r="F3" s="59">
        <f ca="1">TODAY()</f>
        <v>45547</v>
      </c>
      <c r="G3" s="54"/>
      <c r="H3" s="54"/>
      <c r="I3" s="54"/>
      <c r="J3" s="54"/>
      <c r="K3" s="54"/>
      <c r="L3" s="54"/>
      <c r="M3" s="54"/>
      <c r="N3" s="54"/>
      <c r="O3" s="54"/>
      <c r="P3" s="54"/>
      <c r="Q3" s="54"/>
      <c r="R3" s="54"/>
      <c r="S3"/>
      <c r="T3"/>
      <c r="U3"/>
      <c r="V3"/>
      <c r="W3"/>
      <c r="X3"/>
      <c r="Y3"/>
      <c r="Z3"/>
      <c r="AA3"/>
      <c r="AB3"/>
      <c r="AC3"/>
      <c r="AD3"/>
      <c r="AE3"/>
    </row>
    <row r="4" spans="1:31" ht="15.95" customHeight="1" x14ac:dyDescent="0.25">
      <c r="A4" s="53"/>
      <c r="B4" s="54"/>
      <c r="C4" s="54"/>
      <c r="D4" s="54"/>
      <c r="E4" s="54"/>
      <c r="F4" s="54"/>
      <c r="G4" s="54"/>
      <c r="H4" s="54"/>
      <c r="I4" s="54"/>
      <c r="J4" s="54"/>
      <c r="K4" s="54"/>
      <c r="L4" s="54"/>
      <c r="M4" s="54"/>
      <c r="N4" s="54"/>
      <c r="O4" s="54"/>
      <c r="P4" s="54"/>
      <c r="Q4" s="54"/>
      <c r="R4" s="54"/>
      <c r="S4"/>
      <c r="T4"/>
      <c r="U4"/>
      <c r="V4"/>
      <c r="W4"/>
      <c r="X4"/>
      <c r="Y4"/>
      <c r="Z4"/>
      <c r="AA4"/>
      <c r="AB4"/>
      <c r="AC4"/>
      <c r="AD4"/>
      <c r="AE4"/>
    </row>
    <row r="5" spans="1:31" ht="15.95" customHeight="1" x14ac:dyDescent="0.25">
      <c r="A5" s="53"/>
      <c r="B5" s="200" t="s">
        <v>19</v>
      </c>
      <c r="C5" s="201"/>
      <c r="D5" s="201"/>
      <c r="E5" s="103"/>
      <c r="F5" s="103" t="s">
        <v>116</v>
      </c>
      <c r="G5" s="104"/>
      <c r="H5" s="197"/>
      <c r="I5" s="201"/>
      <c r="J5" s="103"/>
      <c r="K5" s="202" t="s">
        <v>94</v>
      </c>
      <c r="L5" s="201"/>
      <c r="M5" s="197" t="s">
        <v>95</v>
      </c>
      <c r="N5" s="201"/>
      <c r="O5" s="197" t="s">
        <v>85</v>
      </c>
      <c r="P5" s="203"/>
      <c r="Q5" s="54"/>
      <c r="R5" s="54"/>
      <c r="S5"/>
      <c r="T5"/>
      <c r="U5"/>
      <c r="V5"/>
      <c r="W5"/>
      <c r="X5"/>
      <c r="Y5"/>
      <c r="Z5"/>
      <c r="AA5"/>
      <c r="AB5"/>
      <c r="AC5"/>
      <c r="AD5"/>
      <c r="AE5"/>
    </row>
    <row r="6" spans="1:31" ht="15.95" customHeight="1" x14ac:dyDescent="0.25">
      <c r="A6" s="53"/>
      <c r="B6" s="105" t="s">
        <v>20</v>
      </c>
      <c r="C6" s="106"/>
      <c r="D6" s="107" t="s">
        <v>56</v>
      </c>
      <c r="E6" s="108" t="s">
        <v>9</v>
      </c>
      <c r="F6" s="108" t="s">
        <v>117</v>
      </c>
      <c r="G6" s="108" t="s">
        <v>86</v>
      </c>
      <c r="H6" s="108" t="s">
        <v>87</v>
      </c>
      <c r="I6" s="108" t="s">
        <v>88</v>
      </c>
      <c r="J6" s="108" t="s">
        <v>21</v>
      </c>
      <c r="K6" s="107">
        <v>2023</v>
      </c>
      <c r="L6" s="107">
        <v>2024</v>
      </c>
      <c r="M6" s="108">
        <v>2023</v>
      </c>
      <c r="N6" s="108">
        <v>2024</v>
      </c>
      <c r="O6" s="108">
        <v>2023</v>
      </c>
      <c r="P6" s="109">
        <v>2024</v>
      </c>
      <c r="Q6" s="54"/>
      <c r="R6" s="54"/>
      <c r="S6"/>
      <c r="T6"/>
      <c r="U6"/>
      <c r="V6"/>
      <c r="W6"/>
      <c r="X6"/>
      <c r="Y6"/>
      <c r="Z6"/>
      <c r="AA6"/>
      <c r="AB6"/>
      <c r="AC6"/>
      <c r="AD6"/>
      <c r="AE6"/>
    </row>
    <row r="7" spans="1:31" ht="15.95" customHeight="1" x14ac:dyDescent="0.25">
      <c r="A7" s="60"/>
      <c r="B7" s="61"/>
      <c r="C7" s="62"/>
      <c r="D7" s="63"/>
      <c r="E7" s="64"/>
      <c r="F7" s="65"/>
      <c r="G7" s="65"/>
      <c r="H7" s="65"/>
      <c r="I7" s="65"/>
      <c r="J7" s="65"/>
      <c r="K7" s="66"/>
      <c r="L7" s="66"/>
      <c r="M7" s="67"/>
      <c r="N7" s="67"/>
      <c r="O7" s="67"/>
      <c r="P7" s="68"/>
      <c r="Q7" s="69"/>
      <c r="R7" s="69"/>
      <c r="S7"/>
      <c r="T7"/>
      <c r="U7"/>
      <c r="V7"/>
      <c r="W7"/>
      <c r="X7"/>
      <c r="Y7"/>
      <c r="Z7"/>
      <c r="AA7"/>
      <c r="AB7"/>
      <c r="AC7"/>
      <c r="AD7"/>
      <c r="AE7"/>
    </row>
    <row r="8" spans="1:31" ht="15.95" customHeight="1" x14ac:dyDescent="0.25">
      <c r="A8" s="60"/>
      <c r="B8" s="70"/>
      <c r="C8" s="69"/>
      <c r="D8" s="71"/>
      <c r="E8" s="72"/>
      <c r="F8" s="73"/>
      <c r="G8" s="73"/>
      <c r="H8" s="73"/>
      <c r="I8" s="73"/>
      <c r="J8" s="73"/>
      <c r="K8" s="66"/>
      <c r="L8" s="66"/>
      <c r="M8" s="66"/>
      <c r="N8" s="66"/>
      <c r="O8" s="66"/>
      <c r="P8" s="74"/>
      <c r="Q8" s="69"/>
      <c r="R8" s="69"/>
      <c r="S8"/>
      <c r="T8"/>
      <c r="U8"/>
      <c r="V8"/>
      <c r="W8"/>
      <c r="X8"/>
      <c r="Y8"/>
      <c r="Z8"/>
      <c r="AA8"/>
      <c r="AB8"/>
      <c r="AC8"/>
      <c r="AD8"/>
      <c r="AE8"/>
    </row>
    <row r="9" spans="1:31" ht="15.95" customHeight="1" x14ac:dyDescent="0.25">
      <c r="A9" s="60"/>
      <c r="B9" s="70"/>
      <c r="C9" s="69"/>
      <c r="D9" s="71"/>
      <c r="E9" s="72"/>
      <c r="F9" s="73"/>
      <c r="G9" s="73"/>
      <c r="H9" s="73"/>
      <c r="I9" s="73"/>
      <c r="J9" s="73"/>
      <c r="K9" s="66"/>
      <c r="L9" s="66"/>
      <c r="M9" s="66"/>
      <c r="N9" s="66"/>
      <c r="O9" s="66"/>
      <c r="P9" s="74"/>
      <c r="Q9" s="69"/>
      <c r="R9" s="69"/>
      <c r="S9"/>
      <c r="T9"/>
      <c r="U9"/>
      <c r="V9"/>
      <c r="W9"/>
      <c r="X9"/>
      <c r="Y9"/>
      <c r="Z9"/>
      <c r="AA9"/>
      <c r="AB9"/>
      <c r="AC9"/>
      <c r="AD9"/>
      <c r="AE9"/>
    </row>
    <row r="10" spans="1:31" ht="15.95" customHeight="1" x14ac:dyDescent="0.25">
      <c r="A10" s="60"/>
      <c r="B10" s="75"/>
      <c r="C10" s="76"/>
      <c r="D10" s="77"/>
      <c r="E10" s="78"/>
      <c r="F10" s="79"/>
      <c r="G10" s="79"/>
      <c r="H10" s="79"/>
      <c r="I10" s="79"/>
      <c r="J10" s="79"/>
      <c r="K10" s="66"/>
      <c r="L10" s="66"/>
      <c r="M10" s="80"/>
      <c r="N10" s="80"/>
      <c r="O10" s="80"/>
      <c r="P10" s="81"/>
      <c r="Q10" s="69"/>
      <c r="R10" s="69"/>
      <c r="S10"/>
      <c r="T10"/>
      <c r="U10"/>
      <c r="V10"/>
      <c r="W10"/>
      <c r="X10"/>
      <c r="Y10"/>
      <c r="Z10"/>
      <c r="AA10"/>
      <c r="AB10"/>
      <c r="AC10"/>
      <c r="AD10"/>
      <c r="AE10"/>
    </row>
    <row r="11" spans="1:31" ht="15.95" customHeight="1" x14ac:dyDescent="0.25">
      <c r="A11" s="60"/>
      <c r="B11" s="69"/>
      <c r="C11" s="54"/>
      <c r="D11" s="54"/>
      <c r="E11" s="72"/>
      <c r="F11" s="82"/>
      <c r="G11" s="73"/>
      <c r="H11" s="73"/>
      <c r="I11" s="73"/>
      <c r="J11" s="73"/>
      <c r="K11" s="67"/>
      <c r="L11" s="67"/>
      <c r="M11" s="66"/>
      <c r="N11" s="66"/>
      <c r="O11" s="66"/>
      <c r="P11" s="66"/>
      <c r="Q11" s="54"/>
      <c r="R11" s="54"/>
      <c r="S11"/>
      <c r="T11"/>
      <c r="U11"/>
      <c r="V11"/>
      <c r="W11"/>
      <c r="X11"/>
      <c r="Y11"/>
      <c r="Z11"/>
      <c r="AA11"/>
      <c r="AB11"/>
      <c r="AC11"/>
      <c r="AD11"/>
      <c r="AE11"/>
    </row>
    <row r="12" spans="1:31" ht="15.95" customHeight="1" x14ac:dyDescent="0.25">
      <c r="A12" s="60"/>
      <c r="B12" s="110"/>
      <c r="C12" s="111"/>
      <c r="D12" s="112"/>
      <c r="E12" s="113"/>
      <c r="F12" s="114"/>
      <c r="G12" s="114"/>
      <c r="H12" s="114"/>
      <c r="I12" s="114"/>
      <c r="J12" s="114"/>
      <c r="K12" s="115"/>
      <c r="L12" s="115"/>
      <c r="M12" s="115"/>
      <c r="N12" s="116"/>
      <c r="O12" s="115"/>
      <c r="P12" s="117"/>
      <c r="Q12" s="54"/>
      <c r="R12" s="54"/>
      <c r="S12"/>
      <c r="T12"/>
      <c r="U12"/>
      <c r="V12"/>
      <c r="W12"/>
      <c r="X12"/>
      <c r="Y12"/>
      <c r="Z12"/>
      <c r="AA12"/>
      <c r="AB12"/>
      <c r="AC12"/>
      <c r="AD12"/>
      <c r="AE12"/>
    </row>
    <row r="13" spans="1:31" ht="15.95" customHeight="1" x14ac:dyDescent="0.25">
      <c r="A13" s="53"/>
      <c r="B13" s="54"/>
      <c r="C13" s="54"/>
      <c r="D13" s="54"/>
      <c r="E13" s="54"/>
      <c r="F13" s="83"/>
      <c r="G13" s="54"/>
      <c r="H13" s="54"/>
      <c r="I13" s="54"/>
      <c r="J13" s="54"/>
      <c r="K13" s="54"/>
      <c r="L13" s="54"/>
      <c r="M13" s="54"/>
      <c r="N13" s="54"/>
      <c r="O13" s="54"/>
      <c r="P13" s="54"/>
      <c r="Q13" s="54"/>
      <c r="R13" s="54"/>
      <c r="S13"/>
      <c r="T13"/>
      <c r="U13"/>
      <c r="V13"/>
      <c r="W13"/>
      <c r="X13"/>
      <c r="Y13"/>
      <c r="Z13"/>
      <c r="AA13"/>
      <c r="AB13"/>
      <c r="AC13"/>
      <c r="AD13"/>
      <c r="AE13"/>
    </row>
    <row r="14" spans="1:31" ht="15.95" customHeight="1" x14ac:dyDescent="0.25">
      <c r="A14" s="53"/>
      <c r="B14" s="61" t="s">
        <v>89</v>
      </c>
      <c r="C14" s="62"/>
      <c r="D14" s="62"/>
      <c r="E14" s="84">
        <f t="shared" ref="E14:P14" si="0">MIN(E7:E12)</f>
        <v>0</v>
      </c>
      <c r="F14" s="65">
        <f t="shared" si="0"/>
        <v>0</v>
      </c>
      <c r="G14" s="65">
        <f t="shared" si="0"/>
        <v>0</v>
      </c>
      <c r="H14" s="65">
        <f t="shared" si="0"/>
        <v>0</v>
      </c>
      <c r="I14" s="65">
        <f t="shared" si="0"/>
        <v>0</v>
      </c>
      <c r="J14" s="65">
        <f t="shared" si="0"/>
        <v>0</v>
      </c>
      <c r="K14" s="67">
        <f t="shared" si="0"/>
        <v>0</v>
      </c>
      <c r="L14" s="67">
        <f t="shared" si="0"/>
        <v>0</v>
      </c>
      <c r="M14" s="67">
        <f t="shared" si="0"/>
        <v>0</v>
      </c>
      <c r="N14" s="67">
        <f t="shared" si="0"/>
        <v>0</v>
      </c>
      <c r="O14" s="67">
        <f t="shared" si="0"/>
        <v>0</v>
      </c>
      <c r="P14" s="85">
        <f t="shared" si="0"/>
        <v>0</v>
      </c>
      <c r="Q14" s="69"/>
      <c r="R14" s="69"/>
      <c r="S14"/>
      <c r="T14"/>
      <c r="U14"/>
      <c r="V14"/>
      <c r="W14"/>
      <c r="X14"/>
      <c r="Y14"/>
      <c r="Z14"/>
      <c r="AA14"/>
      <c r="AB14"/>
      <c r="AC14"/>
      <c r="AD14"/>
      <c r="AE14"/>
    </row>
    <row r="15" spans="1:31" ht="15.95" customHeight="1" x14ac:dyDescent="0.25">
      <c r="A15" s="53"/>
      <c r="B15" s="70" t="s">
        <v>22</v>
      </c>
      <c r="C15" s="69"/>
      <c r="D15" s="69"/>
      <c r="E15" s="86" t="e">
        <f t="shared" ref="E15:P15" si="1">_xlfn.PERCENTILE.INC(E7:E12,0.25)</f>
        <v>#NUM!</v>
      </c>
      <c r="F15" s="73" t="e">
        <f t="shared" si="1"/>
        <v>#NUM!</v>
      </c>
      <c r="G15" s="73" t="e">
        <f t="shared" si="1"/>
        <v>#NUM!</v>
      </c>
      <c r="H15" s="73" t="e">
        <f t="shared" si="1"/>
        <v>#NUM!</v>
      </c>
      <c r="I15" s="73" t="e">
        <f t="shared" si="1"/>
        <v>#NUM!</v>
      </c>
      <c r="J15" s="73" t="e">
        <f t="shared" si="1"/>
        <v>#NUM!</v>
      </c>
      <c r="K15" s="66" t="e">
        <f t="shared" si="1"/>
        <v>#NUM!</v>
      </c>
      <c r="L15" s="66" t="e">
        <f t="shared" si="1"/>
        <v>#NUM!</v>
      </c>
      <c r="M15" s="66" t="e">
        <f t="shared" si="1"/>
        <v>#NUM!</v>
      </c>
      <c r="N15" s="66" t="e">
        <f t="shared" si="1"/>
        <v>#NUM!</v>
      </c>
      <c r="O15" s="66" t="e">
        <f t="shared" si="1"/>
        <v>#NUM!</v>
      </c>
      <c r="P15" s="87" t="e">
        <f t="shared" si="1"/>
        <v>#NUM!</v>
      </c>
      <c r="Q15" s="69"/>
      <c r="R15" s="69"/>
      <c r="S15"/>
      <c r="T15"/>
      <c r="U15"/>
      <c r="V15"/>
      <c r="W15"/>
      <c r="X15"/>
      <c r="Y15"/>
      <c r="Z15"/>
      <c r="AA15"/>
      <c r="AB15"/>
      <c r="AC15"/>
      <c r="AD15"/>
      <c r="AE15"/>
    </row>
    <row r="16" spans="1:31" ht="15.95" customHeight="1" x14ac:dyDescent="0.25">
      <c r="A16" s="53"/>
      <c r="B16" s="70" t="s">
        <v>90</v>
      </c>
      <c r="C16" s="69"/>
      <c r="D16" s="69"/>
      <c r="E16" s="86" t="e">
        <f>AVERAGE(E7:E12)</f>
        <v>#DIV/0!</v>
      </c>
      <c r="F16" s="73" t="e">
        <f t="shared" ref="F16:P16" si="2">AVERAGE(F7:F12)</f>
        <v>#DIV/0!</v>
      </c>
      <c r="G16" s="73" t="e">
        <f t="shared" si="2"/>
        <v>#DIV/0!</v>
      </c>
      <c r="H16" s="73" t="e">
        <f t="shared" si="2"/>
        <v>#DIV/0!</v>
      </c>
      <c r="I16" s="73" t="e">
        <f t="shared" si="2"/>
        <v>#DIV/0!</v>
      </c>
      <c r="J16" s="73" t="e">
        <f t="shared" si="2"/>
        <v>#DIV/0!</v>
      </c>
      <c r="K16" s="66" t="e">
        <f t="shared" si="2"/>
        <v>#DIV/0!</v>
      </c>
      <c r="L16" s="66" t="e">
        <f t="shared" si="2"/>
        <v>#DIV/0!</v>
      </c>
      <c r="M16" s="66" t="e">
        <f t="shared" si="2"/>
        <v>#DIV/0!</v>
      </c>
      <c r="N16" s="66" t="e">
        <f t="shared" si="2"/>
        <v>#DIV/0!</v>
      </c>
      <c r="O16" s="66" t="e">
        <f t="shared" si="2"/>
        <v>#DIV/0!</v>
      </c>
      <c r="P16" s="87" t="e">
        <f t="shared" si="2"/>
        <v>#DIV/0!</v>
      </c>
      <c r="Q16" s="69"/>
      <c r="R16" s="69"/>
      <c r="S16"/>
      <c r="T16"/>
      <c r="U16"/>
      <c r="V16"/>
      <c r="W16"/>
      <c r="X16"/>
      <c r="Y16"/>
      <c r="Z16"/>
      <c r="AA16"/>
      <c r="AB16"/>
      <c r="AC16"/>
      <c r="AD16"/>
      <c r="AE16"/>
    </row>
    <row r="17" spans="1:31" ht="15.95" customHeight="1" x14ac:dyDescent="0.25">
      <c r="A17" s="53"/>
      <c r="B17" s="70" t="s">
        <v>23</v>
      </c>
      <c r="C17" s="69"/>
      <c r="D17" s="69"/>
      <c r="E17" s="86" t="e">
        <f t="shared" ref="E17:P17" si="3">MEDIAN(E7:E12)</f>
        <v>#NUM!</v>
      </c>
      <c r="F17" s="73" t="e">
        <f t="shared" si="3"/>
        <v>#NUM!</v>
      </c>
      <c r="G17" s="73" t="e">
        <f t="shared" si="3"/>
        <v>#NUM!</v>
      </c>
      <c r="H17" s="73" t="e">
        <f t="shared" si="3"/>
        <v>#NUM!</v>
      </c>
      <c r="I17" s="73" t="e">
        <f t="shared" si="3"/>
        <v>#NUM!</v>
      </c>
      <c r="J17" s="73" t="e">
        <f t="shared" si="3"/>
        <v>#NUM!</v>
      </c>
      <c r="K17" s="66" t="e">
        <f t="shared" si="3"/>
        <v>#NUM!</v>
      </c>
      <c r="L17" s="66" t="e">
        <f t="shared" si="3"/>
        <v>#NUM!</v>
      </c>
      <c r="M17" s="66" t="e">
        <f t="shared" si="3"/>
        <v>#NUM!</v>
      </c>
      <c r="N17" s="66" t="e">
        <f t="shared" si="3"/>
        <v>#NUM!</v>
      </c>
      <c r="O17" s="66" t="e">
        <f t="shared" si="3"/>
        <v>#NUM!</v>
      </c>
      <c r="P17" s="87" t="e">
        <f t="shared" si="3"/>
        <v>#NUM!</v>
      </c>
      <c r="Q17" s="69"/>
      <c r="R17" s="69"/>
      <c r="S17"/>
      <c r="T17"/>
      <c r="U17"/>
      <c r="V17"/>
      <c r="W17"/>
      <c r="X17"/>
      <c r="Y17"/>
      <c r="Z17"/>
      <c r="AA17"/>
      <c r="AB17"/>
      <c r="AC17"/>
      <c r="AD17"/>
      <c r="AE17"/>
    </row>
    <row r="18" spans="1:31" ht="15.95" customHeight="1" x14ac:dyDescent="0.25">
      <c r="A18" s="53"/>
      <c r="B18" s="70" t="s">
        <v>24</v>
      </c>
      <c r="C18" s="69"/>
      <c r="D18" s="69"/>
      <c r="E18" s="86" t="e">
        <f t="shared" ref="E18:P18" si="4">_xlfn.PERCENTILE.INC(E7:E12,0.75)</f>
        <v>#NUM!</v>
      </c>
      <c r="F18" s="73" t="e">
        <f t="shared" si="4"/>
        <v>#NUM!</v>
      </c>
      <c r="G18" s="73" t="e">
        <f t="shared" si="4"/>
        <v>#NUM!</v>
      </c>
      <c r="H18" s="73" t="e">
        <f t="shared" si="4"/>
        <v>#NUM!</v>
      </c>
      <c r="I18" s="73" t="e">
        <f t="shared" si="4"/>
        <v>#NUM!</v>
      </c>
      <c r="J18" s="73" t="e">
        <f t="shared" si="4"/>
        <v>#NUM!</v>
      </c>
      <c r="K18" s="66" t="e">
        <f t="shared" si="4"/>
        <v>#NUM!</v>
      </c>
      <c r="L18" s="66" t="e">
        <f t="shared" si="4"/>
        <v>#NUM!</v>
      </c>
      <c r="M18" s="66" t="e">
        <f t="shared" si="4"/>
        <v>#NUM!</v>
      </c>
      <c r="N18" s="66" t="e">
        <f t="shared" si="4"/>
        <v>#NUM!</v>
      </c>
      <c r="O18" s="66" t="e">
        <f t="shared" si="4"/>
        <v>#NUM!</v>
      </c>
      <c r="P18" s="87" t="e">
        <f t="shared" si="4"/>
        <v>#NUM!</v>
      </c>
      <c r="Q18" s="69"/>
      <c r="R18" s="69"/>
      <c r="S18"/>
      <c r="T18"/>
      <c r="U18"/>
      <c r="V18"/>
      <c r="W18"/>
      <c r="X18"/>
      <c r="Y18"/>
      <c r="Z18"/>
      <c r="AA18"/>
      <c r="AB18"/>
      <c r="AC18"/>
      <c r="AD18"/>
      <c r="AE18"/>
    </row>
    <row r="19" spans="1:31" ht="15.95" customHeight="1" x14ac:dyDescent="0.25">
      <c r="A19" s="53"/>
      <c r="B19" s="75" t="s">
        <v>25</v>
      </c>
      <c r="C19" s="76"/>
      <c r="D19" s="76"/>
      <c r="E19" s="88">
        <f t="shared" ref="E19:P19" si="5">MAX(E7:E12)</f>
        <v>0</v>
      </c>
      <c r="F19" s="79">
        <f t="shared" si="5"/>
        <v>0</v>
      </c>
      <c r="G19" s="79">
        <f t="shared" si="5"/>
        <v>0</v>
      </c>
      <c r="H19" s="79">
        <f t="shared" si="5"/>
        <v>0</v>
      </c>
      <c r="I19" s="79">
        <f t="shared" si="5"/>
        <v>0</v>
      </c>
      <c r="J19" s="79">
        <f t="shared" si="5"/>
        <v>0</v>
      </c>
      <c r="K19" s="80">
        <f t="shared" si="5"/>
        <v>0</v>
      </c>
      <c r="L19" s="80">
        <f t="shared" si="5"/>
        <v>0</v>
      </c>
      <c r="M19" s="80">
        <f t="shared" si="5"/>
        <v>0</v>
      </c>
      <c r="N19" s="80">
        <f t="shared" si="5"/>
        <v>0</v>
      </c>
      <c r="O19" s="80">
        <f t="shared" si="5"/>
        <v>0</v>
      </c>
      <c r="P19" s="89">
        <f t="shared" si="5"/>
        <v>0</v>
      </c>
      <c r="Q19" s="69"/>
      <c r="R19" s="69"/>
      <c r="S19"/>
      <c r="T19"/>
      <c r="U19"/>
      <c r="V19"/>
      <c r="W19"/>
      <c r="X19"/>
      <c r="Y19"/>
      <c r="Z19"/>
      <c r="AA19"/>
      <c r="AB19"/>
      <c r="AC19"/>
      <c r="AD19"/>
      <c r="AE19"/>
    </row>
    <row r="20" spans="1:31" ht="15.95" customHeight="1" x14ac:dyDescent="0.25">
      <c r="A20" s="53"/>
      <c r="B20" s="54"/>
      <c r="C20" s="54"/>
      <c r="D20" s="54"/>
      <c r="E20" s="54"/>
      <c r="F20" s="54"/>
      <c r="G20" s="54"/>
      <c r="H20" s="54"/>
      <c r="I20" s="54"/>
      <c r="J20" s="54"/>
      <c r="K20" s="54"/>
      <c r="L20" s="54"/>
      <c r="M20" s="54"/>
      <c r="N20" s="54"/>
      <c r="O20" s="54"/>
      <c r="P20" s="54"/>
      <c r="Q20" s="54"/>
      <c r="R20" s="54"/>
      <c r="S20"/>
      <c r="T20"/>
      <c r="U20"/>
      <c r="V20"/>
      <c r="W20"/>
      <c r="X20"/>
      <c r="Y20"/>
      <c r="Z20"/>
      <c r="AA20"/>
      <c r="AB20"/>
      <c r="AC20"/>
      <c r="AD20"/>
      <c r="AE20"/>
    </row>
    <row r="21" spans="1:31" ht="15.95" customHeight="1" x14ac:dyDescent="0.25">
      <c r="A21" s="53"/>
      <c r="B21" s="118" t="s">
        <v>26</v>
      </c>
      <c r="C21" s="119"/>
      <c r="D21" s="119"/>
      <c r="E21" s="119"/>
      <c r="F21" s="119"/>
      <c r="G21" s="119"/>
      <c r="H21" s="197" t="s">
        <v>3</v>
      </c>
      <c r="I21" s="197"/>
      <c r="J21" s="197" t="s">
        <v>1</v>
      </c>
      <c r="K21" s="197"/>
      <c r="L21" s="197" t="s">
        <v>91</v>
      </c>
      <c r="M21" s="197"/>
      <c r="N21" s="197" t="s">
        <v>92</v>
      </c>
      <c r="O21" s="198"/>
      <c r="P21" s="199"/>
      <c r="Q21" s="54"/>
      <c r="R21" s="54"/>
      <c r="S21"/>
      <c r="T21"/>
      <c r="U21"/>
      <c r="V21"/>
      <c r="W21"/>
      <c r="X21"/>
      <c r="Y21"/>
      <c r="Z21"/>
      <c r="AA21"/>
      <c r="AB21"/>
      <c r="AC21"/>
      <c r="AD21"/>
      <c r="AE21"/>
    </row>
    <row r="22" spans="1:31" ht="15.95" customHeight="1" x14ac:dyDescent="0.25">
      <c r="A22" s="53"/>
      <c r="B22" s="120" t="s">
        <v>20</v>
      </c>
      <c r="C22" s="106"/>
      <c r="D22" s="106"/>
      <c r="E22" s="106"/>
      <c r="F22" s="106"/>
      <c r="G22" s="106"/>
      <c r="H22" s="108">
        <v>2023</v>
      </c>
      <c r="I22" s="108">
        <v>2024</v>
      </c>
      <c r="J22" s="108">
        <v>2023</v>
      </c>
      <c r="K22" s="108">
        <v>2024</v>
      </c>
      <c r="L22" s="108">
        <v>2023</v>
      </c>
      <c r="M22" s="108">
        <v>2024</v>
      </c>
      <c r="N22" s="108" t="s">
        <v>3</v>
      </c>
      <c r="O22" s="108" t="s">
        <v>1</v>
      </c>
      <c r="P22" s="109" t="s">
        <v>93</v>
      </c>
      <c r="Q22" s="54"/>
      <c r="R22" s="54"/>
      <c r="S22"/>
      <c r="T22"/>
      <c r="U22"/>
      <c r="V22"/>
      <c r="W22"/>
      <c r="X22"/>
      <c r="Y22"/>
      <c r="Z22"/>
      <c r="AA22"/>
      <c r="AB22"/>
      <c r="AC22"/>
      <c r="AD22"/>
      <c r="AE22"/>
    </row>
    <row r="23" spans="1:31" ht="15.95" customHeight="1" x14ac:dyDescent="0.25">
      <c r="A23" s="53"/>
      <c r="B23" s="61"/>
      <c r="C23" s="62"/>
      <c r="D23" s="62"/>
      <c r="E23" s="62"/>
      <c r="F23" s="62"/>
      <c r="G23" s="62"/>
      <c r="H23" s="65"/>
      <c r="I23" s="65"/>
      <c r="J23" s="65"/>
      <c r="K23" s="65"/>
      <c r="L23" s="90"/>
      <c r="M23" s="90"/>
      <c r="N23" s="91"/>
      <c r="O23" s="91"/>
      <c r="P23" s="92"/>
      <c r="Q23" s="69"/>
      <c r="R23" s="69"/>
      <c r="S23"/>
      <c r="T23"/>
      <c r="U23"/>
      <c r="V23"/>
      <c r="W23"/>
      <c r="X23"/>
      <c r="Y23"/>
      <c r="Z23"/>
      <c r="AA23"/>
      <c r="AB23"/>
      <c r="AC23"/>
      <c r="AD23"/>
      <c r="AE23"/>
    </row>
    <row r="24" spans="1:31" ht="15.95" customHeight="1" x14ac:dyDescent="0.25">
      <c r="A24" s="53"/>
      <c r="B24" s="70"/>
      <c r="C24" s="69"/>
      <c r="D24" s="69"/>
      <c r="E24" s="69"/>
      <c r="F24" s="69"/>
      <c r="G24" s="69"/>
      <c r="H24" s="73"/>
      <c r="I24" s="73"/>
      <c r="J24" s="73"/>
      <c r="K24" s="73"/>
      <c r="L24" s="93"/>
      <c r="M24" s="93"/>
      <c r="N24" s="94"/>
      <c r="O24" s="94"/>
      <c r="P24" s="95"/>
      <c r="Q24" s="69"/>
      <c r="R24" s="69"/>
      <c r="S24"/>
      <c r="T24"/>
      <c r="U24"/>
      <c r="V24"/>
      <c r="W24"/>
      <c r="X24"/>
      <c r="Y24"/>
      <c r="Z24"/>
      <c r="AA24"/>
      <c r="AB24"/>
      <c r="AC24"/>
      <c r="AD24"/>
      <c r="AE24"/>
    </row>
    <row r="25" spans="1:31" ht="15.95" customHeight="1" x14ac:dyDescent="0.25">
      <c r="A25" s="53"/>
      <c r="B25" s="70"/>
      <c r="C25" s="69"/>
      <c r="D25" s="69"/>
      <c r="E25" s="69"/>
      <c r="F25" s="69"/>
      <c r="G25" s="69"/>
      <c r="H25" s="73"/>
      <c r="I25" s="73"/>
      <c r="J25" s="73"/>
      <c r="K25" s="73"/>
      <c r="L25" s="93"/>
      <c r="M25" s="93"/>
      <c r="N25" s="94"/>
      <c r="O25" s="94"/>
      <c r="P25" s="95"/>
      <c r="Q25" s="69"/>
      <c r="R25" s="69"/>
      <c r="S25"/>
      <c r="T25"/>
      <c r="U25"/>
      <c r="V25"/>
      <c r="W25"/>
      <c r="X25"/>
      <c r="Y25"/>
      <c r="Z25"/>
      <c r="AA25"/>
      <c r="AB25"/>
      <c r="AC25"/>
      <c r="AD25"/>
      <c r="AE25"/>
    </row>
    <row r="26" spans="1:31" ht="15.95" customHeight="1" x14ac:dyDescent="0.25">
      <c r="A26" s="53"/>
      <c r="B26" s="75"/>
      <c r="C26" s="76"/>
      <c r="D26" s="76"/>
      <c r="E26" s="76"/>
      <c r="F26" s="76"/>
      <c r="G26" s="76"/>
      <c r="H26" s="79"/>
      <c r="I26" s="79"/>
      <c r="J26" s="79"/>
      <c r="K26" s="79"/>
      <c r="L26" s="96"/>
      <c r="M26" s="96"/>
      <c r="N26" s="97"/>
      <c r="O26" s="97"/>
      <c r="P26" s="98"/>
      <c r="Q26" s="69"/>
      <c r="R26" s="69"/>
      <c r="S26"/>
      <c r="T26"/>
      <c r="U26"/>
      <c r="V26"/>
      <c r="W26"/>
      <c r="X26"/>
      <c r="Y26"/>
      <c r="Z26"/>
      <c r="AA26"/>
      <c r="AB26"/>
      <c r="AC26"/>
      <c r="AD26"/>
      <c r="AE26"/>
    </row>
    <row r="27" spans="1:31" ht="15.95" customHeight="1" x14ac:dyDescent="0.25">
      <c r="A27" s="53"/>
      <c r="B27" s="69"/>
      <c r="C27" s="69"/>
      <c r="D27" s="69"/>
      <c r="E27" s="69"/>
      <c r="F27" s="69"/>
      <c r="G27" s="69"/>
      <c r="H27" s="73"/>
      <c r="I27" s="73"/>
      <c r="J27" s="73"/>
      <c r="K27" s="73"/>
      <c r="L27" s="93"/>
      <c r="M27" s="93"/>
      <c r="N27" s="94"/>
      <c r="O27" s="94"/>
      <c r="P27" s="94"/>
      <c r="Q27" s="54"/>
      <c r="R27" s="54"/>
      <c r="S27"/>
      <c r="T27"/>
      <c r="U27"/>
      <c r="V27"/>
      <c r="W27"/>
      <c r="X27"/>
      <c r="Y27"/>
      <c r="Z27"/>
      <c r="AA27"/>
      <c r="AB27"/>
      <c r="AC27"/>
      <c r="AD27"/>
      <c r="AE27"/>
    </row>
    <row r="28" spans="1:31" ht="15.95" customHeight="1" x14ac:dyDescent="0.25">
      <c r="A28" s="53"/>
      <c r="B28" s="121"/>
      <c r="C28" s="111"/>
      <c r="D28" s="111"/>
      <c r="E28" s="111"/>
      <c r="F28" s="111"/>
      <c r="G28" s="111"/>
      <c r="H28" s="122"/>
      <c r="I28" s="122"/>
      <c r="J28" s="122"/>
      <c r="K28" s="122"/>
      <c r="L28" s="123"/>
      <c r="M28" s="123"/>
      <c r="N28" s="124"/>
      <c r="O28" s="124"/>
      <c r="P28" s="125"/>
      <c r="Q28" s="54"/>
      <c r="R28" s="54"/>
      <c r="S28"/>
      <c r="T28"/>
      <c r="U28"/>
      <c r="V28"/>
      <c r="W28"/>
      <c r="X28"/>
      <c r="Y28"/>
      <c r="Z28"/>
      <c r="AA28"/>
      <c r="AB28"/>
      <c r="AC28"/>
      <c r="AD28"/>
      <c r="AE28"/>
    </row>
    <row r="29" spans="1:31" ht="15.95" customHeight="1" x14ac:dyDescent="0.25">
      <c r="A29" s="53"/>
      <c r="B29" s="54"/>
      <c r="C29" s="54"/>
      <c r="D29" s="54"/>
      <c r="E29" s="54"/>
      <c r="F29" s="54"/>
      <c r="G29" s="54"/>
      <c r="H29" s="54"/>
      <c r="I29" s="54"/>
      <c r="J29" s="54"/>
      <c r="K29" s="54"/>
      <c r="L29" s="99"/>
      <c r="M29" s="99"/>
      <c r="N29" s="100"/>
      <c r="O29" s="100"/>
      <c r="P29" s="101"/>
      <c r="Q29" s="54"/>
      <c r="R29" s="54"/>
      <c r="S29"/>
      <c r="T29"/>
      <c r="U29"/>
      <c r="V29"/>
      <c r="W29"/>
      <c r="X29"/>
      <c r="Y29"/>
      <c r="Z29"/>
      <c r="AA29"/>
      <c r="AB29"/>
      <c r="AC29"/>
      <c r="AD29"/>
      <c r="AE29"/>
    </row>
    <row r="30" spans="1:31" ht="15.95" customHeight="1" x14ac:dyDescent="0.25">
      <c r="A30" s="53"/>
      <c r="B30" s="61" t="s">
        <v>89</v>
      </c>
      <c r="C30" s="62"/>
      <c r="D30" s="62"/>
      <c r="E30" s="62"/>
      <c r="F30" s="62"/>
      <c r="G30" s="62"/>
      <c r="H30" s="65">
        <f t="shared" ref="H30:P30" si="6">MIN(H23:H28)</f>
        <v>0</v>
      </c>
      <c r="I30" s="65">
        <f t="shared" si="6"/>
        <v>0</v>
      </c>
      <c r="J30" s="65">
        <f t="shared" si="6"/>
        <v>0</v>
      </c>
      <c r="K30" s="65">
        <f t="shared" si="6"/>
        <v>0</v>
      </c>
      <c r="L30" s="90">
        <f t="shared" si="6"/>
        <v>0</v>
      </c>
      <c r="M30" s="90">
        <f t="shared" si="6"/>
        <v>0</v>
      </c>
      <c r="N30" s="91">
        <f t="shared" si="6"/>
        <v>0</v>
      </c>
      <c r="O30" s="91">
        <f t="shared" si="6"/>
        <v>0</v>
      </c>
      <c r="P30" s="92">
        <f t="shared" si="6"/>
        <v>0</v>
      </c>
      <c r="Q30" s="69"/>
      <c r="R30" s="69"/>
      <c r="S30"/>
      <c r="T30"/>
      <c r="U30"/>
      <c r="V30"/>
      <c r="W30"/>
      <c r="X30"/>
      <c r="Y30"/>
      <c r="Z30"/>
      <c r="AA30"/>
      <c r="AB30"/>
      <c r="AC30"/>
      <c r="AD30"/>
      <c r="AE30"/>
    </row>
    <row r="31" spans="1:31" ht="15.95" customHeight="1" x14ac:dyDescent="0.2">
      <c r="A31" s="53"/>
      <c r="B31" s="70" t="s">
        <v>22</v>
      </c>
      <c r="C31" s="69"/>
      <c r="D31" s="69"/>
      <c r="E31" s="69"/>
      <c r="F31" s="69"/>
      <c r="G31" s="69"/>
      <c r="H31" s="73" t="e">
        <f t="shared" ref="H31:P31" si="7">_xlfn.PERCENTILE.INC(H23:H28,0.25)</f>
        <v>#NUM!</v>
      </c>
      <c r="I31" s="73" t="e">
        <f t="shared" si="7"/>
        <v>#NUM!</v>
      </c>
      <c r="J31" s="73" t="e">
        <f t="shared" si="7"/>
        <v>#NUM!</v>
      </c>
      <c r="K31" s="73" t="e">
        <f t="shared" si="7"/>
        <v>#NUM!</v>
      </c>
      <c r="L31" s="93" t="e">
        <f t="shared" si="7"/>
        <v>#NUM!</v>
      </c>
      <c r="M31" s="93" t="e">
        <f t="shared" si="7"/>
        <v>#NUM!</v>
      </c>
      <c r="N31" s="94" t="e">
        <f t="shared" si="7"/>
        <v>#NUM!</v>
      </c>
      <c r="O31" s="94" t="e">
        <f t="shared" si="7"/>
        <v>#NUM!</v>
      </c>
      <c r="P31" s="95" t="e">
        <f t="shared" si="7"/>
        <v>#NUM!</v>
      </c>
      <c r="Q31" s="69"/>
      <c r="R31" s="69"/>
      <c r="S31" s="69"/>
      <c r="T31" s="69"/>
      <c r="U31" s="69"/>
      <c r="V31" s="69"/>
      <c r="W31" s="69"/>
      <c r="X31" s="69"/>
      <c r="Y31" s="69"/>
      <c r="Z31" s="69"/>
      <c r="AA31" s="69"/>
      <c r="AB31" s="69"/>
      <c r="AC31" s="69"/>
      <c r="AD31" s="69"/>
    </row>
    <row r="32" spans="1:31" ht="15.95" customHeight="1" x14ac:dyDescent="0.2">
      <c r="A32" s="53"/>
      <c r="B32" s="70" t="s">
        <v>90</v>
      </c>
      <c r="C32" s="69"/>
      <c r="D32" s="69"/>
      <c r="E32" s="69"/>
      <c r="F32" s="69"/>
      <c r="G32" s="69"/>
      <c r="H32" s="73" t="e">
        <f>AVERAGE(H23:H28)</f>
        <v>#DIV/0!</v>
      </c>
      <c r="I32" s="73" t="e">
        <f t="shared" ref="I32:P32" si="8">AVERAGE(I23:I28)</f>
        <v>#DIV/0!</v>
      </c>
      <c r="J32" s="73" t="e">
        <f t="shared" si="8"/>
        <v>#DIV/0!</v>
      </c>
      <c r="K32" s="73" t="e">
        <f t="shared" si="8"/>
        <v>#DIV/0!</v>
      </c>
      <c r="L32" s="93" t="e">
        <f t="shared" si="8"/>
        <v>#DIV/0!</v>
      </c>
      <c r="M32" s="93" t="e">
        <f t="shared" si="8"/>
        <v>#DIV/0!</v>
      </c>
      <c r="N32" s="94" t="e">
        <f t="shared" si="8"/>
        <v>#DIV/0!</v>
      </c>
      <c r="O32" s="94" t="e">
        <f t="shared" si="8"/>
        <v>#DIV/0!</v>
      </c>
      <c r="P32" s="95" t="e">
        <f t="shared" si="8"/>
        <v>#DIV/0!</v>
      </c>
      <c r="Q32" s="69"/>
      <c r="R32" s="69"/>
      <c r="S32" s="69"/>
      <c r="T32" s="69"/>
      <c r="U32" s="69"/>
      <c r="V32" s="69"/>
      <c r="W32" s="69"/>
      <c r="X32" s="69"/>
      <c r="Y32" s="69"/>
      <c r="Z32" s="69"/>
      <c r="AA32" s="69"/>
      <c r="AB32" s="69"/>
      <c r="AC32" s="69"/>
      <c r="AD32" s="69"/>
    </row>
    <row r="33" spans="1:30" ht="15.95" customHeight="1" x14ac:dyDescent="0.2">
      <c r="A33" s="53"/>
      <c r="B33" s="70" t="s">
        <v>23</v>
      </c>
      <c r="C33" s="69"/>
      <c r="D33" s="69"/>
      <c r="E33" s="69"/>
      <c r="F33" s="69"/>
      <c r="G33" s="69"/>
      <c r="H33" s="73" t="e">
        <f t="shared" ref="H33:P33" si="9">MEDIAN(H23:H26)</f>
        <v>#NUM!</v>
      </c>
      <c r="I33" s="73" t="e">
        <f t="shared" si="9"/>
        <v>#NUM!</v>
      </c>
      <c r="J33" s="73" t="e">
        <f t="shared" si="9"/>
        <v>#NUM!</v>
      </c>
      <c r="K33" s="73" t="e">
        <f t="shared" si="9"/>
        <v>#NUM!</v>
      </c>
      <c r="L33" s="93" t="e">
        <f t="shared" si="9"/>
        <v>#NUM!</v>
      </c>
      <c r="M33" s="93" t="e">
        <f t="shared" si="9"/>
        <v>#NUM!</v>
      </c>
      <c r="N33" s="94" t="e">
        <f t="shared" si="9"/>
        <v>#NUM!</v>
      </c>
      <c r="O33" s="94" t="e">
        <f t="shared" si="9"/>
        <v>#NUM!</v>
      </c>
      <c r="P33" s="95" t="e">
        <f t="shared" si="9"/>
        <v>#NUM!</v>
      </c>
      <c r="Q33" s="69"/>
      <c r="R33" s="69"/>
      <c r="S33" s="69"/>
      <c r="T33" s="69"/>
      <c r="U33" s="69"/>
      <c r="V33" s="69"/>
      <c r="W33" s="69"/>
      <c r="X33" s="69"/>
      <c r="Y33" s="69"/>
      <c r="Z33" s="69"/>
      <c r="AA33" s="69"/>
      <c r="AB33" s="69"/>
      <c r="AC33" s="69"/>
      <c r="AD33" s="69"/>
    </row>
    <row r="34" spans="1:30" ht="15.95" customHeight="1" x14ac:dyDescent="0.2">
      <c r="A34" s="53"/>
      <c r="B34" s="70" t="s">
        <v>24</v>
      </c>
      <c r="C34" s="69"/>
      <c r="D34" s="69"/>
      <c r="E34" s="69"/>
      <c r="F34" s="69"/>
      <c r="G34" s="69"/>
      <c r="H34" s="73" t="e">
        <f t="shared" ref="H34:P34" si="10">_xlfn.PERCENTILE.INC(H23:H28,0.75)</f>
        <v>#NUM!</v>
      </c>
      <c r="I34" s="73" t="e">
        <f t="shared" si="10"/>
        <v>#NUM!</v>
      </c>
      <c r="J34" s="73" t="e">
        <f t="shared" si="10"/>
        <v>#NUM!</v>
      </c>
      <c r="K34" s="73" t="e">
        <f t="shared" si="10"/>
        <v>#NUM!</v>
      </c>
      <c r="L34" s="93" t="e">
        <f t="shared" si="10"/>
        <v>#NUM!</v>
      </c>
      <c r="M34" s="93" t="e">
        <f t="shared" si="10"/>
        <v>#NUM!</v>
      </c>
      <c r="N34" s="94" t="e">
        <f t="shared" si="10"/>
        <v>#NUM!</v>
      </c>
      <c r="O34" s="94" t="e">
        <f t="shared" si="10"/>
        <v>#NUM!</v>
      </c>
      <c r="P34" s="95" t="e">
        <f t="shared" si="10"/>
        <v>#NUM!</v>
      </c>
      <c r="Q34" s="69"/>
      <c r="R34" s="69"/>
      <c r="S34" s="69"/>
      <c r="T34" s="69"/>
      <c r="U34" s="69"/>
      <c r="V34" s="69"/>
      <c r="W34" s="69"/>
      <c r="X34" s="69"/>
      <c r="Y34" s="69"/>
      <c r="Z34" s="69"/>
      <c r="AA34" s="69"/>
      <c r="AB34" s="69"/>
      <c r="AC34" s="69"/>
      <c r="AD34" s="69"/>
    </row>
    <row r="35" spans="1:30" ht="15.95" customHeight="1" x14ac:dyDescent="0.2">
      <c r="A35" s="53"/>
      <c r="B35" s="75" t="s">
        <v>25</v>
      </c>
      <c r="C35" s="76"/>
      <c r="D35" s="76"/>
      <c r="E35" s="76"/>
      <c r="F35" s="76"/>
      <c r="G35" s="76"/>
      <c r="H35" s="79">
        <f t="shared" ref="H35:P35" si="11">MAX(H23:H28)</f>
        <v>0</v>
      </c>
      <c r="I35" s="79">
        <f t="shared" si="11"/>
        <v>0</v>
      </c>
      <c r="J35" s="79">
        <f t="shared" si="11"/>
        <v>0</v>
      </c>
      <c r="K35" s="79">
        <f t="shared" si="11"/>
        <v>0</v>
      </c>
      <c r="L35" s="96">
        <f t="shared" si="11"/>
        <v>0</v>
      </c>
      <c r="M35" s="96">
        <f t="shared" si="11"/>
        <v>0</v>
      </c>
      <c r="N35" s="97">
        <f t="shared" si="11"/>
        <v>0</v>
      </c>
      <c r="O35" s="97">
        <f t="shared" si="11"/>
        <v>0</v>
      </c>
      <c r="P35" s="98">
        <f t="shared" si="11"/>
        <v>0</v>
      </c>
      <c r="Q35" s="69"/>
      <c r="R35" s="69"/>
      <c r="S35" s="69"/>
      <c r="T35" s="69"/>
      <c r="U35" s="69"/>
      <c r="V35" s="54"/>
      <c r="W35" s="69"/>
      <c r="X35" s="69"/>
      <c r="Y35" s="69"/>
      <c r="Z35" s="69"/>
      <c r="AA35" s="69"/>
      <c r="AB35" s="69"/>
      <c r="AC35" s="69"/>
      <c r="AD35" s="69"/>
    </row>
    <row r="36" spans="1:30" ht="15.95" customHeight="1" x14ac:dyDescent="0.2">
      <c r="A36" s="53"/>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row>
    <row r="37" spans="1:30" ht="15.95" customHeight="1" x14ac:dyDescent="0.2">
      <c r="A37" s="53"/>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row>
    <row r="38" spans="1:30" ht="15.95" customHeight="1" x14ac:dyDescent="0.2">
      <c r="A38" s="53"/>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row>
    <row r="39" spans="1:30" ht="15.95" customHeight="1" x14ac:dyDescent="0.2">
      <c r="A39" s="53"/>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row>
    <row r="40" spans="1:30" ht="15.95" customHeight="1" x14ac:dyDescent="0.2">
      <c r="A40" s="53"/>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row>
    <row r="41" spans="1:30" ht="15.95" customHeight="1" x14ac:dyDescent="0.2">
      <c r="A41" s="53"/>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row>
    <row r="42" spans="1:30" ht="15.95" customHeight="1" x14ac:dyDescent="0.2">
      <c r="A42" s="53"/>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row>
    <row r="43" spans="1:30" ht="15.95" customHeight="1" x14ac:dyDescent="0.2">
      <c r="A43" s="53"/>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row>
    <row r="44" spans="1:30" ht="15.95" customHeight="1" x14ac:dyDescent="0.2">
      <c r="A44" s="53"/>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row>
    <row r="45" spans="1:30" ht="15.95" customHeight="1" x14ac:dyDescent="0.2">
      <c r="A45" s="5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row>
    <row r="46" spans="1:30" ht="15.95" customHeight="1" x14ac:dyDescent="0.2">
      <c r="A46" s="53"/>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row>
    <row r="47" spans="1:30" ht="15.95" customHeight="1" x14ac:dyDescent="0.2">
      <c r="A47" s="53"/>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row>
    <row r="48" spans="1:30" ht="15.95" customHeight="1" x14ac:dyDescent="0.2">
      <c r="A48" s="53"/>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row>
    <row r="49" spans="1:30" ht="15.95" customHeight="1" x14ac:dyDescent="0.2">
      <c r="A49" s="53"/>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row>
    <row r="50" spans="1:30" ht="15.95" customHeight="1" x14ac:dyDescent="0.2">
      <c r="A50" s="5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row>
    <row r="51" spans="1:30" ht="15.95" customHeight="1" x14ac:dyDescent="0.2">
      <c r="A51" s="5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row>
    <row r="52" spans="1:30" ht="15.95" customHeight="1" x14ac:dyDescent="0.2">
      <c r="A52" s="53"/>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row>
    <row r="53" spans="1:30" ht="15.95" customHeight="1" x14ac:dyDescent="0.2">
      <c r="A53" s="53"/>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row>
    <row r="54" spans="1:30" ht="15.95" customHeight="1" x14ac:dyDescent="0.2">
      <c r="A54" s="53"/>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row>
    <row r="55" spans="1:30" ht="15.95" customHeight="1" x14ac:dyDescent="0.2">
      <c r="A55" s="53"/>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row>
    <row r="56" spans="1:30" ht="15.95" customHeight="1" x14ac:dyDescent="0.2">
      <c r="A56" s="53"/>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row>
    <row r="57" spans="1:30" ht="15.95" customHeight="1" x14ac:dyDescent="0.2">
      <c r="A57" s="53"/>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row>
    <row r="58" spans="1:30" ht="15.95" customHeight="1" x14ac:dyDescent="0.2">
      <c r="A58" s="53"/>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row>
    <row r="59" spans="1:30" ht="15.95" customHeight="1" x14ac:dyDescent="0.2">
      <c r="A59" s="53"/>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row>
    <row r="60" spans="1:30" ht="15.95" customHeight="1" x14ac:dyDescent="0.2">
      <c r="A60" s="53"/>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row>
    <row r="61" spans="1:30" ht="15.95" customHeight="1" x14ac:dyDescent="0.2">
      <c r="A61" s="53"/>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row>
    <row r="62" spans="1:30" ht="15.95" customHeight="1" x14ac:dyDescent="0.2">
      <c r="A62" s="53"/>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row>
    <row r="63" spans="1:30" ht="15.95" customHeight="1" x14ac:dyDescent="0.2">
      <c r="A63" s="53"/>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row>
    <row r="64" spans="1:30" ht="15.95" customHeight="1" x14ac:dyDescent="0.2">
      <c r="A64" s="53"/>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row>
    <row r="65" spans="1:30" ht="15.95" customHeight="1" x14ac:dyDescent="0.2">
      <c r="A65" s="53"/>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row>
    <row r="66" spans="1:30" ht="15.95" customHeight="1" x14ac:dyDescent="0.2">
      <c r="A66" s="53"/>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row>
    <row r="67" spans="1:30" ht="15.95" customHeight="1" x14ac:dyDescent="0.2">
      <c r="A67" s="53"/>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row>
    <row r="68" spans="1:30" ht="15.95" customHeight="1" x14ac:dyDescent="0.2">
      <c r="A68" s="53"/>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row>
    <row r="69" spans="1:30" ht="15.95" customHeight="1" x14ac:dyDescent="0.2">
      <c r="A69" s="53"/>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row>
    <row r="70" spans="1:30" ht="15.95" customHeight="1" x14ac:dyDescent="0.2">
      <c r="A70" s="53"/>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row>
    <row r="71" spans="1:30" ht="15.95" customHeight="1" x14ac:dyDescent="0.2">
      <c r="A71" s="53"/>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row>
    <row r="72" spans="1:30" ht="15.95" customHeight="1" x14ac:dyDescent="0.2">
      <c r="A72" s="53"/>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row>
    <row r="73" spans="1:30" ht="15.95" customHeight="1" x14ac:dyDescent="0.2">
      <c r="A73" s="53"/>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row>
    <row r="74" spans="1:30" ht="15.95" customHeight="1" x14ac:dyDescent="0.2">
      <c r="A74" s="53"/>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row>
    <row r="75" spans="1:30" ht="15.95" customHeight="1" x14ac:dyDescent="0.2">
      <c r="A75" s="53"/>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row>
    <row r="76" spans="1:30" ht="15.95" customHeight="1" x14ac:dyDescent="0.2">
      <c r="A76" s="53"/>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row>
    <row r="77" spans="1:30" ht="15.95" customHeight="1" x14ac:dyDescent="0.2">
      <c r="A77" s="53"/>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row>
    <row r="78" spans="1:30" ht="15.95" customHeight="1" x14ac:dyDescent="0.2">
      <c r="A78" s="53"/>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row>
    <row r="79" spans="1:30" ht="15.95" customHeight="1" x14ac:dyDescent="0.2">
      <c r="A79" s="53"/>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row>
    <row r="80" spans="1:30" ht="15.95" customHeight="1" x14ac:dyDescent="0.2">
      <c r="A80" s="5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row>
    <row r="81" spans="1:30" ht="15.95" customHeight="1" x14ac:dyDescent="0.2">
      <c r="A81" s="53"/>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row>
    <row r="82" spans="1:30" ht="15.95" customHeight="1" x14ac:dyDescent="0.2">
      <c r="A82" s="53"/>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row>
    <row r="83" spans="1:30" ht="15.95" customHeight="1" x14ac:dyDescent="0.2">
      <c r="A83" s="53"/>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row>
    <row r="84" spans="1:30" ht="15.95" customHeight="1" x14ac:dyDescent="0.2">
      <c r="A84" s="53"/>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row>
    <row r="85" spans="1:30" ht="15.95" customHeight="1" x14ac:dyDescent="0.2">
      <c r="A85" s="53"/>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row>
    <row r="86" spans="1:30" ht="15.95" customHeight="1" x14ac:dyDescent="0.2">
      <c r="A86" s="53"/>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row>
    <row r="87" spans="1:30" ht="15.95" customHeight="1" x14ac:dyDescent="0.2">
      <c r="A87" s="53"/>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row>
    <row r="88" spans="1:30" ht="15.95" customHeight="1" x14ac:dyDescent="0.2">
      <c r="A88" s="53"/>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row>
    <row r="89" spans="1:30" ht="15.95" customHeight="1" x14ac:dyDescent="0.2">
      <c r="A89" s="53"/>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row>
    <row r="90" spans="1:30" ht="15.95" customHeight="1" x14ac:dyDescent="0.2">
      <c r="A90" s="53"/>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row>
    <row r="91" spans="1:30" ht="15.95" customHeight="1" x14ac:dyDescent="0.2">
      <c r="A91" s="53"/>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row>
    <row r="92" spans="1:30" ht="15.95" customHeight="1" x14ac:dyDescent="0.2">
      <c r="A92" s="53"/>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row>
    <row r="93" spans="1:30" ht="15.95" customHeight="1" x14ac:dyDescent="0.2">
      <c r="A93" s="53"/>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row>
    <row r="94" spans="1:30" ht="15.95" customHeight="1" x14ac:dyDescent="0.2">
      <c r="A94" s="53"/>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row>
    <row r="95" spans="1:30" ht="15.95" customHeight="1" x14ac:dyDescent="0.2">
      <c r="A95" s="53"/>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row>
    <row r="96" spans="1:30" ht="15.95" customHeight="1" x14ac:dyDescent="0.2">
      <c r="A96" s="53"/>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row>
    <row r="97" spans="1:30" ht="15.95" customHeight="1" x14ac:dyDescent="0.2">
      <c r="A97" s="53"/>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row>
    <row r="98" spans="1:30" ht="15.95" customHeight="1" x14ac:dyDescent="0.2">
      <c r="A98" s="53"/>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row>
    <row r="99" spans="1:30" ht="15.95" customHeight="1" x14ac:dyDescent="0.2">
      <c r="A99" s="53"/>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row>
    <row r="100" spans="1:30" ht="15.95" customHeight="1" x14ac:dyDescent="0.2">
      <c r="A100" s="53"/>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row>
    <row r="101" spans="1:30" ht="15.95" customHeight="1" x14ac:dyDescent="0.2">
      <c r="A101" s="53"/>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row>
    <row r="102" spans="1:30" ht="15.95" customHeight="1" x14ac:dyDescent="0.2">
      <c r="A102" s="53"/>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row>
    <row r="103" spans="1:30" ht="15.95" customHeight="1" x14ac:dyDescent="0.2">
      <c r="A103" s="53"/>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row>
    <row r="104" spans="1:30" ht="15.95" customHeight="1" x14ac:dyDescent="0.2">
      <c r="A104" s="53"/>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row>
    <row r="105" spans="1:30" ht="15.95" customHeight="1" x14ac:dyDescent="0.2">
      <c r="A105" s="53"/>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row>
    <row r="106" spans="1:30" ht="15.95" customHeight="1" x14ac:dyDescent="0.2">
      <c r="A106" s="53"/>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row>
    <row r="107" spans="1:30" ht="15.95" customHeight="1" x14ac:dyDescent="0.2">
      <c r="A107" s="53"/>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row>
    <row r="108" spans="1:30" ht="15.95" customHeight="1" x14ac:dyDescent="0.2">
      <c r="A108" s="53"/>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row>
    <row r="109" spans="1:30" ht="15.95" customHeight="1" x14ac:dyDescent="0.2">
      <c r="A109" s="53"/>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row>
    <row r="110" spans="1:30" ht="15.95" customHeight="1" x14ac:dyDescent="0.2">
      <c r="A110" s="53"/>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row>
    <row r="111" spans="1:30" ht="15.95" customHeight="1" x14ac:dyDescent="0.2">
      <c r="A111" s="53"/>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row>
    <row r="112" spans="1:30" ht="15.95" customHeight="1" x14ac:dyDescent="0.2">
      <c r="A112" s="53"/>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row>
    <row r="113" spans="1:30" ht="15.95" customHeight="1" x14ac:dyDescent="0.2">
      <c r="A113" s="53"/>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row>
    <row r="114" spans="1:30" ht="15.95" customHeight="1" x14ac:dyDescent="0.2">
      <c r="A114" s="53"/>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row>
    <row r="115" spans="1:30" ht="15.95" customHeight="1" x14ac:dyDescent="0.2">
      <c r="A115" s="53"/>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row>
    <row r="116" spans="1:30" ht="15.95" customHeight="1" x14ac:dyDescent="0.2">
      <c r="A116" s="53"/>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row>
    <row r="117" spans="1:30" ht="15.95" customHeight="1" x14ac:dyDescent="0.2">
      <c r="A117" s="53"/>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row>
    <row r="118" spans="1:30" ht="15.95" customHeight="1" x14ac:dyDescent="0.2">
      <c r="A118" s="53"/>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row>
    <row r="119" spans="1:30" ht="15.95" customHeight="1" x14ac:dyDescent="0.2">
      <c r="A119" s="53"/>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row>
    <row r="120" spans="1:30" ht="15.95" customHeight="1" x14ac:dyDescent="0.2">
      <c r="A120" s="53"/>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row>
    <row r="121" spans="1:30" ht="15.95" customHeight="1" x14ac:dyDescent="0.2">
      <c r="A121" s="53"/>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row>
    <row r="122" spans="1:30" ht="15.95" customHeight="1" x14ac:dyDescent="0.2">
      <c r="A122" s="53"/>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row>
    <row r="123" spans="1:30" ht="15.95" customHeight="1" x14ac:dyDescent="0.2">
      <c r="A123" s="53"/>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row>
    <row r="124" spans="1:30" ht="15.95" customHeight="1" x14ac:dyDescent="0.2">
      <c r="A124" s="53"/>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row>
    <row r="125" spans="1:30" ht="15.95" customHeight="1" x14ac:dyDescent="0.2">
      <c r="A125" s="53"/>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row>
    <row r="126" spans="1:30" ht="15.95" customHeight="1" x14ac:dyDescent="0.2">
      <c r="A126" s="53"/>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row>
    <row r="127" spans="1:30" ht="15.95" customHeight="1" x14ac:dyDescent="0.2">
      <c r="A127" s="53"/>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row>
    <row r="128" spans="1:30" ht="15.95" customHeight="1" x14ac:dyDescent="0.2">
      <c r="A128" s="53"/>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row>
    <row r="129" spans="1:30" ht="15.95" customHeight="1" x14ac:dyDescent="0.2">
      <c r="A129" s="53"/>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row>
    <row r="130" spans="1:30" ht="15.95" customHeight="1" x14ac:dyDescent="0.2">
      <c r="A130" s="53"/>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row>
    <row r="131" spans="1:30" ht="15.95" customHeight="1" x14ac:dyDescent="0.2">
      <c r="A131" s="53"/>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row>
    <row r="132" spans="1:30" ht="15.95" customHeight="1" x14ac:dyDescent="0.2">
      <c r="A132" s="53"/>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row>
    <row r="133" spans="1:30" ht="15.95" customHeight="1" x14ac:dyDescent="0.2">
      <c r="A133" s="53"/>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row>
    <row r="134" spans="1:30" ht="15.95" customHeight="1" x14ac:dyDescent="0.2">
      <c r="A134" s="53"/>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row>
    <row r="135" spans="1:30" ht="15.95" customHeight="1" x14ac:dyDescent="0.2">
      <c r="A135" s="53"/>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row>
    <row r="136" spans="1:30" ht="15.95" customHeight="1" x14ac:dyDescent="0.2">
      <c r="A136" s="53"/>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row>
    <row r="137" spans="1:30" ht="15.95" customHeight="1" x14ac:dyDescent="0.2">
      <c r="A137" s="53"/>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row>
    <row r="138" spans="1:30" ht="15.95" customHeight="1" x14ac:dyDescent="0.2">
      <c r="A138" s="53"/>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row>
    <row r="139" spans="1:30" ht="15.95" customHeight="1" x14ac:dyDescent="0.2">
      <c r="A139" s="53"/>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row>
    <row r="140" spans="1:30" ht="15.95" customHeight="1" x14ac:dyDescent="0.2">
      <c r="A140" s="53"/>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row>
    <row r="141" spans="1:30" ht="15.95" customHeight="1" x14ac:dyDescent="0.2">
      <c r="A141" s="53"/>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row>
    <row r="142" spans="1:30" ht="15.95" customHeight="1" x14ac:dyDescent="0.2">
      <c r="A142" s="53"/>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row>
    <row r="143" spans="1:30" ht="15.95" customHeight="1" x14ac:dyDescent="0.2">
      <c r="A143" s="53"/>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row>
    <row r="144" spans="1:30" ht="15.95" customHeight="1" x14ac:dyDescent="0.2">
      <c r="A144" s="53"/>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row>
    <row r="145" spans="1:30" ht="15.95" customHeight="1" x14ac:dyDescent="0.2">
      <c r="A145" s="53"/>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row>
    <row r="146" spans="1:30" ht="15.95" customHeight="1" x14ac:dyDescent="0.2">
      <c r="A146" s="53"/>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row>
    <row r="147" spans="1:30" ht="15.95" customHeight="1" x14ac:dyDescent="0.2">
      <c r="A147" s="53"/>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row>
    <row r="148" spans="1:30" ht="15.95" customHeight="1" x14ac:dyDescent="0.2">
      <c r="A148" s="53"/>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row>
    <row r="149" spans="1:30" ht="15.95" customHeight="1" x14ac:dyDescent="0.2">
      <c r="A149" s="53"/>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row>
    <row r="150" spans="1:30" ht="15.95" customHeight="1" x14ac:dyDescent="0.2">
      <c r="A150" s="53"/>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row>
    <row r="151" spans="1:30" ht="15.95" customHeight="1" x14ac:dyDescent="0.2">
      <c r="A151" s="53"/>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row>
    <row r="152" spans="1:30" ht="15.95" customHeight="1" x14ac:dyDescent="0.2">
      <c r="A152" s="53"/>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row>
    <row r="153" spans="1:30" ht="15.95" customHeight="1" x14ac:dyDescent="0.2">
      <c r="A153" s="53"/>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row>
    <row r="154" spans="1:30" ht="15.95" customHeight="1" x14ac:dyDescent="0.2">
      <c r="A154" s="53"/>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row>
    <row r="155" spans="1:30" ht="15.95" customHeight="1" x14ac:dyDescent="0.2">
      <c r="A155" s="53"/>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row>
    <row r="156" spans="1:30" ht="15.95" customHeight="1" x14ac:dyDescent="0.2">
      <c r="A156" s="53"/>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row>
    <row r="157" spans="1:30" ht="15.95" customHeight="1" x14ac:dyDescent="0.2">
      <c r="A157" s="53"/>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row>
    <row r="158" spans="1:30" ht="15.95" customHeight="1" x14ac:dyDescent="0.2">
      <c r="A158" s="53"/>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row>
    <row r="159" spans="1:30" ht="15.95" customHeight="1" x14ac:dyDescent="0.2">
      <c r="A159" s="53"/>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row>
    <row r="160" spans="1:30" ht="15.95" customHeight="1" x14ac:dyDescent="0.2">
      <c r="A160" s="53"/>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row>
    <row r="161" spans="1:30" ht="15.95" customHeight="1" x14ac:dyDescent="0.2">
      <c r="A161" s="53"/>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row>
    <row r="162" spans="1:30" ht="15.95" customHeight="1" x14ac:dyDescent="0.2">
      <c r="A162" s="53"/>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row>
    <row r="163" spans="1:30" ht="15.95" customHeight="1" x14ac:dyDescent="0.2">
      <c r="A163" s="53"/>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row>
    <row r="164" spans="1:30" ht="15.95" customHeight="1" x14ac:dyDescent="0.2">
      <c r="A164" s="53"/>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row>
    <row r="165" spans="1:30" ht="15.95" customHeight="1" x14ac:dyDescent="0.2">
      <c r="A165" s="53"/>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row>
    <row r="166" spans="1:30" ht="15.95" customHeight="1" x14ac:dyDescent="0.2">
      <c r="A166" s="53"/>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row>
    <row r="167" spans="1:30" ht="15.95" customHeight="1" x14ac:dyDescent="0.2">
      <c r="A167" s="53"/>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row>
    <row r="168" spans="1:30" ht="15.95" customHeight="1" x14ac:dyDescent="0.2">
      <c r="A168" s="53"/>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row>
    <row r="169" spans="1:30" ht="15.95" customHeight="1" x14ac:dyDescent="0.2">
      <c r="A169" s="53"/>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row>
    <row r="170" spans="1:30" ht="15.95" customHeight="1" x14ac:dyDescent="0.2">
      <c r="A170" s="53"/>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row>
    <row r="171" spans="1:30" ht="15.95" customHeight="1" x14ac:dyDescent="0.2">
      <c r="A171" s="53"/>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row>
    <row r="172" spans="1:30" ht="15.95" customHeight="1" x14ac:dyDescent="0.2">
      <c r="A172" s="53"/>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row>
    <row r="173" spans="1:30" ht="15.95" customHeight="1" x14ac:dyDescent="0.2">
      <c r="A173" s="53"/>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row>
    <row r="174" spans="1:30" ht="15.95" customHeight="1" x14ac:dyDescent="0.2">
      <c r="A174" s="53"/>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row>
    <row r="175" spans="1:30" ht="15.95" customHeight="1" x14ac:dyDescent="0.2">
      <c r="A175" s="53"/>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row>
    <row r="176" spans="1:30" ht="15.95" customHeight="1" x14ac:dyDescent="0.2">
      <c r="A176" s="53"/>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row>
    <row r="177" spans="1:30" ht="15.95" customHeight="1" x14ac:dyDescent="0.2">
      <c r="A177" s="53"/>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row>
    <row r="178" spans="1:30" ht="15.95" customHeight="1" x14ac:dyDescent="0.2">
      <c r="A178" s="53"/>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row>
    <row r="179" spans="1:30" ht="15.95" customHeight="1" x14ac:dyDescent="0.2">
      <c r="A179" s="53"/>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row>
    <row r="180" spans="1:30" ht="15.95" customHeight="1" x14ac:dyDescent="0.2">
      <c r="A180" s="53"/>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row>
    <row r="181" spans="1:30" ht="15.95" customHeight="1" x14ac:dyDescent="0.2">
      <c r="A181" s="53"/>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row>
    <row r="182" spans="1:30" ht="15.95" customHeight="1" x14ac:dyDescent="0.2">
      <c r="A182" s="53"/>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row>
    <row r="183" spans="1:30" ht="15.95" customHeight="1" x14ac:dyDescent="0.2">
      <c r="A183" s="53"/>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row>
    <row r="184" spans="1:30" ht="15.95" customHeight="1" x14ac:dyDescent="0.2">
      <c r="A184" s="53"/>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row>
    <row r="185" spans="1:30" ht="15.95" customHeight="1" x14ac:dyDescent="0.2">
      <c r="A185" s="53"/>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row>
    <row r="186" spans="1:30" ht="15.95" customHeight="1" x14ac:dyDescent="0.2">
      <c r="A186" s="53"/>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row>
    <row r="187" spans="1:30" ht="15.95" customHeight="1" x14ac:dyDescent="0.2">
      <c r="A187" s="53"/>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row>
    <row r="188" spans="1:30" ht="15.95" customHeight="1" x14ac:dyDescent="0.2">
      <c r="A188" s="53"/>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row>
    <row r="189" spans="1:30" ht="15.95" customHeight="1" x14ac:dyDescent="0.2">
      <c r="A189" s="53"/>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row>
    <row r="190" spans="1:30" ht="15.95" customHeight="1" x14ac:dyDescent="0.2">
      <c r="A190" s="53"/>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row>
    <row r="191" spans="1:30" ht="15.95" customHeight="1" x14ac:dyDescent="0.2">
      <c r="A191" s="53"/>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row>
    <row r="192" spans="1:30" ht="15.95" customHeight="1" x14ac:dyDescent="0.2">
      <c r="A192" s="53"/>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row>
    <row r="193" spans="1:30" ht="15.95" customHeight="1" x14ac:dyDescent="0.2">
      <c r="A193" s="53"/>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row>
    <row r="194" spans="1:30" ht="15.95" customHeight="1" x14ac:dyDescent="0.2">
      <c r="A194" s="53"/>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row>
    <row r="195" spans="1:30" ht="15.95" customHeight="1" x14ac:dyDescent="0.2">
      <c r="A195" s="53"/>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row>
    <row r="196" spans="1:30" ht="15.95" customHeight="1" x14ac:dyDescent="0.2">
      <c r="A196" s="53"/>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row>
    <row r="197" spans="1:30" ht="15.95" customHeight="1" x14ac:dyDescent="0.2">
      <c r="A197" s="53"/>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row>
    <row r="198" spans="1:30" ht="15.95" customHeight="1" x14ac:dyDescent="0.2">
      <c r="A198" s="53"/>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row>
    <row r="199" spans="1:30" ht="15.95" customHeight="1" x14ac:dyDescent="0.2">
      <c r="A199" s="53"/>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row>
    <row r="200" spans="1:30" ht="15.95" customHeight="1" x14ac:dyDescent="0.2">
      <c r="A200" s="53"/>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row>
    <row r="201" spans="1:30" ht="15.95" customHeight="1" x14ac:dyDescent="0.2">
      <c r="A201" s="53"/>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row>
    <row r="202" spans="1:30" ht="15.95" customHeight="1" x14ac:dyDescent="0.2">
      <c r="A202" s="53"/>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row>
    <row r="203" spans="1:30" ht="15.95" customHeight="1" x14ac:dyDescent="0.2">
      <c r="A203" s="53"/>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row>
    <row r="204" spans="1:30" ht="15.95" customHeight="1" x14ac:dyDescent="0.2">
      <c r="A204" s="53"/>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row>
    <row r="205" spans="1:30" ht="15.95" customHeight="1" x14ac:dyDescent="0.2">
      <c r="A205" s="53"/>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row>
    <row r="206" spans="1:30" ht="15.95" customHeight="1" x14ac:dyDescent="0.2">
      <c r="A206" s="53"/>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row>
    <row r="207" spans="1:30" ht="15.95" customHeight="1" x14ac:dyDescent="0.2">
      <c r="A207" s="53"/>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row>
    <row r="208" spans="1:30" ht="15.95" customHeight="1" x14ac:dyDescent="0.2">
      <c r="A208" s="53"/>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row>
    <row r="209" spans="1:30" ht="15.95" customHeight="1" x14ac:dyDescent="0.2">
      <c r="A209" s="53"/>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row>
    <row r="210" spans="1:30" ht="15.95" customHeight="1" x14ac:dyDescent="0.2">
      <c r="A210" s="53"/>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row>
    <row r="211" spans="1:30" ht="15.95" customHeight="1" x14ac:dyDescent="0.2">
      <c r="A211" s="53"/>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row>
    <row r="212" spans="1:30" ht="15.95" customHeight="1" x14ac:dyDescent="0.2">
      <c r="A212" s="53"/>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row>
    <row r="213" spans="1:30" ht="15.95" customHeight="1" x14ac:dyDescent="0.2">
      <c r="A213" s="53"/>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row>
    <row r="214" spans="1:30" ht="15.95" customHeight="1" x14ac:dyDescent="0.2">
      <c r="A214" s="53"/>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row>
    <row r="215" spans="1:30" ht="15.95" customHeight="1" x14ac:dyDescent="0.2">
      <c r="A215" s="53"/>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row>
    <row r="216" spans="1:30" ht="15.95" customHeight="1" x14ac:dyDescent="0.2">
      <c r="A216" s="53"/>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row>
    <row r="217" spans="1:30" ht="15.95" customHeight="1" x14ac:dyDescent="0.2">
      <c r="A217" s="53"/>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row>
    <row r="218" spans="1:30" ht="15.95" customHeight="1" x14ac:dyDescent="0.2">
      <c r="A218" s="53"/>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row>
    <row r="219" spans="1:30" ht="15.95" customHeight="1" x14ac:dyDescent="0.2">
      <c r="A219" s="53"/>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row>
    <row r="220" spans="1:30" ht="15.95" customHeight="1" x14ac:dyDescent="0.2">
      <c r="A220" s="53"/>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row>
    <row r="221" spans="1:30" ht="15.95" customHeight="1" x14ac:dyDescent="0.2">
      <c r="A221" s="53"/>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row>
    <row r="222" spans="1:30" ht="15.95" customHeight="1" x14ac:dyDescent="0.2">
      <c r="A222" s="53"/>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row>
    <row r="223" spans="1:30" ht="15.95" customHeight="1" x14ac:dyDescent="0.2">
      <c r="A223" s="53"/>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row>
    <row r="224" spans="1:30" ht="15.95" customHeight="1" x14ac:dyDescent="0.2">
      <c r="A224" s="53"/>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row>
    <row r="225" spans="1:30" ht="15.95" customHeight="1" x14ac:dyDescent="0.2">
      <c r="A225" s="53"/>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row>
    <row r="226" spans="1:30" ht="15.95" customHeight="1" x14ac:dyDescent="0.2">
      <c r="A226" s="53"/>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row>
    <row r="227" spans="1:30" ht="15.95" customHeight="1" x14ac:dyDescent="0.2">
      <c r="A227" s="53"/>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row>
    <row r="228" spans="1:30" ht="15.95" customHeight="1" x14ac:dyDescent="0.2">
      <c r="A228" s="53"/>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row>
    <row r="229" spans="1:30" ht="15.95" customHeight="1" x14ac:dyDescent="0.2">
      <c r="A229" s="53"/>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row>
    <row r="230" spans="1:30" ht="15.95" customHeight="1" x14ac:dyDescent="0.2">
      <c r="A230" s="53"/>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row>
    <row r="231" spans="1:30" ht="15.95" customHeight="1" x14ac:dyDescent="0.2">
      <c r="A231" s="53"/>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row>
    <row r="232" spans="1:30" ht="15.95" customHeight="1" x14ac:dyDescent="0.2">
      <c r="A232" s="53"/>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row>
    <row r="233" spans="1:30" ht="15.95" customHeight="1" x14ac:dyDescent="0.2">
      <c r="A233" s="53"/>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row>
    <row r="234" spans="1:30" ht="15.95" customHeight="1" x14ac:dyDescent="0.2">
      <c r="A234" s="53"/>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row>
    <row r="235" spans="1:30" ht="15.95" customHeight="1" x14ac:dyDescent="0.2">
      <c r="A235" s="53"/>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row>
    <row r="236" spans="1:30" ht="15.95" customHeight="1" x14ac:dyDescent="0.2">
      <c r="A236" s="53"/>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row>
    <row r="237" spans="1:30" ht="15.95" customHeight="1" x14ac:dyDescent="0.2">
      <c r="A237" s="53"/>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row>
    <row r="238" spans="1:30" ht="15.95" customHeight="1" x14ac:dyDescent="0.2">
      <c r="A238" s="53"/>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row>
    <row r="239" spans="1:30" ht="15.95" customHeight="1" x14ac:dyDescent="0.2">
      <c r="A239" s="53"/>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row>
    <row r="240" spans="1:30" ht="15.95" customHeight="1" x14ac:dyDescent="0.2">
      <c r="A240" s="53"/>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row>
    <row r="241" spans="1:30" ht="15.95" customHeight="1" x14ac:dyDescent="0.2">
      <c r="A241" s="53"/>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row>
    <row r="242" spans="1:30" ht="15.95" customHeight="1" x14ac:dyDescent="0.2">
      <c r="A242" s="53"/>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row>
    <row r="243" spans="1:30" ht="15.95" customHeight="1" x14ac:dyDescent="0.2">
      <c r="A243" s="53"/>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row>
    <row r="244" spans="1:30" ht="15.95" customHeight="1" x14ac:dyDescent="0.2">
      <c r="A244" s="53"/>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row>
    <row r="245" spans="1:30" ht="15.95" customHeight="1" x14ac:dyDescent="0.2">
      <c r="A245" s="53"/>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row>
    <row r="246" spans="1:30" ht="15.95" customHeight="1" x14ac:dyDescent="0.2">
      <c r="A246" s="53"/>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row>
    <row r="247" spans="1:30" ht="15.95" customHeight="1" x14ac:dyDescent="0.2">
      <c r="A247" s="53"/>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row>
    <row r="248" spans="1:30" ht="15.95" customHeight="1" x14ac:dyDescent="0.2">
      <c r="A248" s="53"/>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row>
    <row r="249" spans="1:30" ht="15.95" customHeight="1" x14ac:dyDescent="0.2">
      <c r="A249" s="53"/>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row>
    <row r="250" spans="1:30" ht="15.95" customHeight="1" x14ac:dyDescent="0.2">
      <c r="A250" s="53"/>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row>
    <row r="251" spans="1:30" ht="15.95" customHeight="1" x14ac:dyDescent="0.2">
      <c r="A251" s="53"/>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row>
    <row r="252" spans="1:30" ht="15.95" customHeight="1" x14ac:dyDescent="0.2">
      <c r="A252" s="53"/>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row>
    <row r="253" spans="1:30" ht="15.95" customHeight="1" x14ac:dyDescent="0.2">
      <c r="A253" s="53"/>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row>
    <row r="254" spans="1:30" ht="15.95" customHeight="1" x14ac:dyDescent="0.2">
      <c r="A254" s="53"/>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row>
    <row r="255" spans="1:30" ht="15.95" customHeight="1" x14ac:dyDescent="0.2">
      <c r="A255" s="53"/>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row>
    <row r="256" spans="1:30" ht="15.95" customHeight="1" x14ac:dyDescent="0.2">
      <c r="A256" s="53"/>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row>
    <row r="257" spans="1:30" ht="15.95" customHeight="1" x14ac:dyDescent="0.2">
      <c r="A257" s="53"/>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row>
    <row r="258" spans="1:30" ht="15.95" customHeight="1" x14ac:dyDescent="0.2">
      <c r="A258" s="53"/>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row>
    <row r="259" spans="1:30" ht="15.95" customHeight="1" x14ac:dyDescent="0.2">
      <c r="A259" s="53"/>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row>
    <row r="260" spans="1:30" ht="15.95" customHeight="1" x14ac:dyDescent="0.2">
      <c r="A260" s="53"/>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row>
    <row r="261" spans="1:30" ht="15.95" customHeight="1" x14ac:dyDescent="0.2">
      <c r="A261" s="53"/>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row>
    <row r="262" spans="1:30" ht="15.95" customHeight="1" x14ac:dyDescent="0.2">
      <c r="A262" s="53"/>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row>
    <row r="263" spans="1:30" ht="15.95" customHeight="1" x14ac:dyDescent="0.2">
      <c r="A263" s="53"/>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row>
    <row r="264" spans="1:30" ht="15.95" customHeight="1" x14ac:dyDescent="0.2">
      <c r="A264" s="53"/>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row>
    <row r="265" spans="1:30" ht="15.95" customHeight="1" x14ac:dyDescent="0.2">
      <c r="A265" s="53"/>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row>
    <row r="266" spans="1:30" ht="15.95" customHeight="1" x14ac:dyDescent="0.2">
      <c r="A266" s="53"/>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row>
    <row r="267" spans="1:30" ht="15.95" customHeight="1" x14ac:dyDescent="0.2">
      <c r="A267" s="53"/>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row>
    <row r="268" spans="1:30" ht="15.95" customHeight="1" x14ac:dyDescent="0.2">
      <c r="A268" s="53"/>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row>
    <row r="269" spans="1:30" ht="15.95" customHeight="1" x14ac:dyDescent="0.2">
      <c r="A269" s="53"/>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row>
    <row r="270" spans="1:30" ht="15.95" customHeight="1" x14ac:dyDescent="0.2">
      <c r="A270" s="53"/>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row>
    <row r="271" spans="1:30" ht="15.95" customHeight="1" x14ac:dyDescent="0.2">
      <c r="A271" s="53"/>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row>
    <row r="272" spans="1:30" ht="15.95" customHeight="1" x14ac:dyDescent="0.2">
      <c r="A272" s="53"/>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row>
    <row r="273" spans="1:30" ht="15.95" customHeight="1" x14ac:dyDescent="0.2">
      <c r="A273" s="53"/>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row>
    <row r="274" spans="1:30" ht="15.95" customHeight="1" x14ac:dyDescent="0.2">
      <c r="A274" s="53"/>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row>
    <row r="275" spans="1:30" ht="15.95" customHeight="1" x14ac:dyDescent="0.2">
      <c r="A275" s="53"/>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row>
    <row r="276" spans="1:30" ht="15.95" customHeight="1" x14ac:dyDescent="0.2">
      <c r="A276" s="53"/>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row>
    <row r="277" spans="1:30" ht="15.95" customHeight="1" x14ac:dyDescent="0.2">
      <c r="A277" s="53"/>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row>
    <row r="278" spans="1:30" ht="15.95" customHeight="1" x14ac:dyDescent="0.2">
      <c r="A278" s="53"/>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row>
    <row r="279" spans="1:30" ht="15.95" customHeight="1" x14ac:dyDescent="0.2">
      <c r="A279" s="53"/>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row>
    <row r="280" spans="1:30" ht="15.95" customHeight="1" x14ac:dyDescent="0.2">
      <c r="A280" s="53"/>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row>
    <row r="281" spans="1:30" ht="15.95" customHeight="1" x14ac:dyDescent="0.2">
      <c r="A281" s="53"/>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row>
    <row r="282" spans="1:30" ht="15.95" customHeight="1" x14ac:dyDescent="0.2">
      <c r="A282" s="53"/>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row>
    <row r="283" spans="1:30" ht="15.95" customHeight="1" x14ac:dyDescent="0.2">
      <c r="A283" s="53"/>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row>
    <row r="284" spans="1:30" ht="15.95" customHeight="1" x14ac:dyDescent="0.2">
      <c r="A284" s="53"/>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row>
    <row r="285" spans="1:30" ht="15.95" customHeight="1" x14ac:dyDescent="0.2">
      <c r="A285" s="53"/>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row>
    <row r="286" spans="1:30" ht="15.95" customHeight="1" x14ac:dyDescent="0.2">
      <c r="A286" s="53"/>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row>
    <row r="287" spans="1:30" ht="15.95" customHeight="1" x14ac:dyDescent="0.2">
      <c r="A287" s="53"/>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row>
    <row r="288" spans="1:30" ht="15.95" customHeight="1" x14ac:dyDescent="0.2">
      <c r="A288" s="53"/>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row>
    <row r="289" spans="1:30" ht="15.95" customHeight="1" x14ac:dyDescent="0.2">
      <c r="A289" s="53"/>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row>
    <row r="290" spans="1:30" ht="15.95" customHeight="1" x14ac:dyDescent="0.2">
      <c r="A290" s="53"/>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row>
    <row r="291" spans="1:30" ht="15.95" customHeight="1" x14ac:dyDescent="0.2">
      <c r="A291" s="53"/>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row>
    <row r="292" spans="1:30" ht="15.95" customHeight="1" x14ac:dyDescent="0.2">
      <c r="A292" s="53"/>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row>
    <row r="293" spans="1:30" ht="15.95" customHeight="1" x14ac:dyDescent="0.2">
      <c r="A293" s="53"/>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row>
    <row r="294" spans="1:30" ht="15.95" customHeight="1" x14ac:dyDescent="0.2">
      <c r="A294" s="53"/>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row>
    <row r="295" spans="1:30" ht="15.95" customHeight="1" x14ac:dyDescent="0.2">
      <c r="A295" s="53"/>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row>
    <row r="296" spans="1:30" ht="15.95" customHeight="1" x14ac:dyDescent="0.2">
      <c r="A296" s="53"/>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row>
    <row r="297" spans="1:30" ht="15.95" customHeight="1" x14ac:dyDescent="0.2">
      <c r="A297" s="53"/>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row>
    <row r="298" spans="1:30" ht="15.95" customHeight="1" x14ac:dyDescent="0.2">
      <c r="A298" s="53"/>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row>
    <row r="299" spans="1:30" ht="15.95" customHeight="1" x14ac:dyDescent="0.2">
      <c r="A299" s="53"/>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row>
    <row r="300" spans="1:30" ht="15.95" customHeight="1" x14ac:dyDescent="0.2">
      <c r="A300" s="53"/>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row>
    <row r="301" spans="1:30" ht="15.95" customHeight="1" x14ac:dyDescent="0.2">
      <c r="A301" s="53"/>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c r="AC301" s="54"/>
      <c r="AD301" s="54"/>
    </row>
    <row r="302" spans="1:30" ht="15.95" customHeight="1" x14ac:dyDescent="0.2">
      <c r="A302" s="53"/>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c r="AA302" s="54"/>
      <c r="AB302" s="54"/>
      <c r="AC302" s="54"/>
      <c r="AD302" s="54"/>
    </row>
    <row r="303" spans="1:30" ht="15.95" customHeight="1" x14ac:dyDescent="0.2">
      <c r="A303" s="53"/>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c r="AC303" s="54"/>
      <c r="AD303" s="54"/>
    </row>
    <row r="304" spans="1:30" ht="15.95" customHeight="1" x14ac:dyDescent="0.2">
      <c r="A304" s="53"/>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row>
    <row r="305" spans="1:30" ht="15.95" customHeight="1" x14ac:dyDescent="0.2">
      <c r="A305" s="53"/>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row>
    <row r="306" spans="1:30" ht="15.95" customHeight="1" x14ac:dyDescent="0.2">
      <c r="A306" s="53"/>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c r="AA306" s="54"/>
      <c r="AB306" s="54"/>
      <c r="AC306" s="54"/>
      <c r="AD306" s="54"/>
    </row>
    <row r="307" spans="1:30" ht="15.95" customHeight="1" x14ac:dyDescent="0.2">
      <c r="A307" s="53"/>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c r="AC307" s="54"/>
      <c r="AD307" s="54"/>
    </row>
    <row r="308" spans="1:30" ht="15.95" customHeight="1" x14ac:dyDescent="0.2">
      <c r="A308" s="53"/>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c r="AC308" s="54"/>
      <c r="AD308" s="54"/>
    </row>
    <row r="309" spans="1:30" ht="15.95" customHeight="1" x14ac:dyDescent="0.2">
      <c r="A309" s="53"/>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c r="AC309" s="54"/>
      <c r="AD309" s="54"/>
    </row>
    <row r="310" spans="1:30" ht="15.95" customHeight="1" x14ac:dyDescent="0.2">
      <c r="A310" s="53"/>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c r="AA310" s="54"/>
      <c r="AB310" s="54"/>
      <c r="AC310" s="54"/>
      <c r="AD310" s="54"/>
    </row>
    <row r="311" spans="1:30" ht="15.95" customHeight="1" x14ac:dyDescent="0.2">
      <c r="A311" s="53"/>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c r="AA311" s="54"/>
      <c r="AB311" s="54"/>
      <c r="AC311" s="54"/>
      <c r="AD311" s="54"/>
    </row>
    <row r="312" spans="1:30" ht="15.95" customHeight="1" x14ac:dyDescent="0.2">
      <c r="A312" s="53"/>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c r="AA312" s="54"/>
      <c r="AB312" s="54"/>
      <c r="AC312" s="54"/>
      <c r="AD312" s="54"/>
    </row>
    <row r="313" spans="1:30" ht="15.95" customHeight="1" x14ac:dyDescent="0.2">
      <c r="A313" s="53"/>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row>
    <row r="314" spans="1:30" ht="15.95" customHeight="1" x14ac:dyDescent="0.2">
      <c r="A314" s="53"/>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c r="AA314" s="54"/>
      <c r="AB314" s="54"/>
      <c r="AC314" s="54"/>
      <c r="AD314" s="54"/>
    </row>
    <row r="315" spans="1:30" ht="15.95" customHeight="1" x14ac:dyDescent="0.2">
      <c r="A315" s="53"/>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c r="AA315" s="54"/>
      <c r="AB315" s="54"/>
      <c r="AC315" s="54"/>
      <c r="AD315" s="54"/>
    </row>
    <row r="316" spans="1:30" ht="15.95" customHeight="1" x14ac:dyDescent="0.2">
      <c r="A316" s="53"/>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row>
    <row r="317" spans="1:30" ht="15.95" customHeight="1" x14ac:dyDescent="0.2">
      <c r="A317" s="53"/>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c r="AC317" s="54"/>
      <c r="AD317" s="54"/>
    </row>
    <row r="318" spans="1:30" ht="15.95" customHeight="1" x14ac:dyDescent="0.2">
      <c r="A318" s="53"/>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row>
    <row r="319" spans="1:30" ht="15.95" customHeight="1" x14ac:dyDescent="0.2">
      <c r="A319" s="53"/>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row>
    <row r="320" spans="1:30" ht="15.95" customHeight="1" x14ac:dyDescent="0.2">
      <c r="A320" s="53"/>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c r="AC320" s="54"/>
      <c r="AD320" s="54"/>
    </row>
    <row r="321" spans="1:30" ht="15.95" customHeight="1" x14ac:dyDescent="0.2">
      <c r="A321" s="53"/>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c r="AC321" s="54"/>
      <c r="AD321" s="54"/>
    </row>
    <row r="322" spans="1:30" ht="15.95" customHeight="1" x14ac:dyDescent="0.2">
      <c r="A322" s="53"/>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c r="AA322" s="54"/>
      <c r="AB322" s="54"/>
      <c r="AC322" s="54"/>
      <c r="AD322" s="54"/>
    </row>
    <row r="323" spans="1:30" ht="15.95" customHeight="1" x14ac:dyDescent="0.2">
      <c r="A323" s="53"/>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c r="AC323" s="54"/>
      <c r="AD323" s="54"/>
    </row>
    <row r="324" spans="1:30" ht="15.95" customHeight="1" x14ac:dyDescent="0.2">
      <c r="A324" s="53"/>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c r="AC324" s="54"/>
      <c r="AD324" s="54"/>
    </row>
    <row r="325" spans="1:30" ht="15.95" customHeight="1" x14ac:dyDescent="0.2">
      <c r="A325" s="53"/>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54"/>
      <c r="AD325" s="54"/>
    </row>
    <row r="326" spans="1:30" ht="15.95" customHeight="1" x14ac:dyDescent="0.2">
      <c r="A326" s="53"/>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row>
    <row r="327" spans="1:30" ht="15.95" customHeight="1" x14ac:dyDescent="0.2">
      <c r="A327" s="53"/>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c r="AC327" s="54"/>
      <c r="AD327" s="54"/>
    </row>
    <row r="328" spans="1:30" ht="15.95" customHeight="1" x14ac:dyDescent="0.2">
      <c r="A328" s="53"/>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54"/>
      <c r="AD328" s="54"/>
    </row>
    <row r="329" spans="1:30" ht="15.95" customHeight="1" x14ac:dyDescent="0.2">
      <c r="A329" s="53"/>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c r="AC329" s="54"/>
      <c r="AD329" s="54"/>
    </row>
    <row r="330" spans="1:30" ht="15.95" customHeight="1" x14ac:dyDescent="0.2">
      <c r="A330" s="53"/>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c r="AC330" s="54"/>
      <c r="AD330" s="54"/>
    </row>
    <row r="331" spans="1:30" ht="15.95" customHeight="1" x14ac:dyDescent="0.2">
      <c r="A331" s="53"/>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c r="AC331" s="54"/>
      <c r="AD331" s="54"/>
    </row>
    <row r="332" spans="1:30" ht="15.95" customHeight="1" x14ac:dyDescent="0.2">
      <c r="A332" s="53"/>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c r="AC332" s="54"/>
      <c r="AD332" s="54"/>
    </row>
    <row r="333" spans="1:30" ht="15.95" customHeight="1" x14ac:dyDescent="0.2">
      <c r="A333" s="53"/>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c r="AC333" s="54"/>
      <c r="AD333" s="54"/>
    </row>
    <row r="334" spans="1:30" ht="15.95" customHeight="1" x14ac:dyDescent="0.2">
      <c r="A334" s="53"/>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c r="AC334" s="54"/>
      <c r="AD334" s="54"/>
    </row>
    <row r="335" spans="1:30" ht="15.95" customHeight="1" x14ac:dyDescent="0.2">
      <c r="A335" s="53"/>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c r="AC335" s="54"/>
      <c r="AD335" s="54"/>
    </row>
    <row r="336" spans="1:30" ht="15.95" customHeight="1" x14ac:dyDescent="0.2">
      <c r="A336" s="53"/>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c r="AC336" s="54"/>
      <c r="AD336" s="54"/>
    </row>
    <row r="337" spans="1:30" ht="15.95" customHeight="1" x14ac:dyDescent="0.2">
      <c r="A337" s="53"/>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c r="AC337" s="54"/>
      <c r="AD337" s="54"/>
    </row>
    <row r="338" spans="1:30" ht="15.95" customHeight="1" x14ac:dyDescent="0.2">
      <c r="A338" s="53"/>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c r="AC338" s="54"/>
      <c r="AD338" s="54"/>
    </row>
    <row r="339" spans="1:30" ht="15.95" customHeight="1" x14ac:dyDescent="0.2">
      <c r="A339" s="53"/>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c r="AC339" s="54"/>
      <c r="AD339" s="54"/>
    </row>
    <row r="340" spans="1:30" ht="15.95" customHeight="1" x14ac:dyDescent="0.2">
      <c r="A340" s="53"/>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c r="AC340" s="54"/>
      <c r="AD340" s="54"/>
    </row>
    <row r="341" spans="1:30" ht="15.95" customHeight="1" x14ac:dyDescent="0.2">
      <c r="A341" s="53"/>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c r="AC341" s="54"/>
      <c r="AD341" s="54"/>
    </row>
    <row r="342" spans="1:30" ht="15.95" customHeight="1" x14ac:dyDescent="0.2">
      <c r="A342" s="53"/>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c r="AC342" s="54"/>
      <c r="AD342" s="54"/>
    </row>
    <row r="343" spans="1:30" ht="15.95" customHeight="1" x14ac:dyDescent="0.2">
      <c r="A343" s="53"/>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c r="AC343" s="54"/>
      <c r="AD343" s="54"/>
    </row>
    <row r="344" spans="1:30" ht="15.95" customHeight="1" x14ac:dyDescent="0.2">
      <c r="A344" s="53"/>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c r="AC344" s="54"/>
      <c r="AD344" s="54"/>
    </row>
    <row r="345" spans="1:30" ht="15.95" customHeight="1" x14ac:dyDescent="0.2">
      <c r="A345" s="53"/>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c r="AC345" s="54"/>
      <c r="AD345" s="54"/>
    </row>
    <row r="346" spans="1:30" ht="15.95" customHeight="1" x14ac:dyDescent="0.2">
      <c r="A346" s="53"/>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row>
    <row r="347" spans="1:30" ht="15.95" customHeight="1" x14ac:dyDescent="0.2">
      <c r="A347" s="53"/>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54"/>
      <c r="AD347" s="54"/>
    </row>
    <row r="348" spans="1:30" ht="15.95" customHeight="1" x14ac:dyDescent="0.2">
      <c r="A348" s="53"/>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c r="AC348" s="54"/>
      <c r="AD348" s="54"/>
    </row>
    <row r="349" spans="1:30" ht="15.95" customHeight="1" x14ac:dyDescent="0.2">
      <c r="A349" s="53"/>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54"/>
      <c r="AD349" s="54"/>
    </row>
    <row r="350" spans="1:30" ht="15.95" customHeight="1" x14ac:dyDescent="0.2">
      <c r="A350" s="53"/>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c r="AC350" s="54"/>
      <c r="AD350" s="54"/>
    </row>
    <row r="351" spans="1:30" ht="15.95" customHeight="1" x14ac:dyDescent="0.2">
      <c r="A351" s="53"/>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c r="AC351" s="54"/>
      <c r="AD351" s="54"/>
    </row>
    <row r="352" spans="1:30" ht="15.95" customHeight="1" x14ac:dyDescent="0.2">
      <c r="A352" s="53"/>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c r="AC352" s="54"/>
      <c r="AD352" s="54"/>
    </row>
    <row r="353" spans="1:30" ht="15.95" customHeight="1" x14ac:dyDescent="0.2">
      <c r="A353" s="53"/>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row>
    <row r="354" spans="1:30" ht="15.95" customHeight="1" x14ac:dyDescent="0.2">
      <c r="A354" s="53"/>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row>
    <row r="355" spans="1:30" ht="15.95" customHeight="1" x14ac:dyDescent="0.2">
      <c r="A355" s="53"/>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row>
    <row r="356" spans="1:30" ht="15.95" customHeight="1" x14ac:dyDescent="0.2">
      <c r="A356" s="53"/>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54"/>
      <c r="AD356" s="54"/>
    </row>
    <row r="357" spans="1:30" ht="15.95" customHeight="1" x14ac:dyDescent="0.2">
      <c r="A357" s="53"/>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c r="AC357" s="54"/>
      <c r="AD357" s="54"/>
    </row>
    <row r="358" spans="1:30" ht="15.95" customHeight="1" x14ac:dyDescent="0.2">
      <c r="A358" s="53"/>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c r="AC358" s="54"/>
      <c r="AD358" s="54"/>
    </row>
    <row r="359" spans="1:30" ht="15.95" customHeight="1" x14ac:dyDescent="0.2">
      <c r="A359" s="53"/>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row>
    <row r="360" spans="1:30" ht="15.95" customHeight="1" x14ac:dyDescent="0.2">
      <c r="A360" s="53"/>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54"/>
      <c r="AD360" s="54"/>
    </row>
    <row r="361" spans="1:30" ht="15.95" customHeight="1" x14ac:dyDescent="0.2">
      <c r="A361" s="53"/>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row>
    <row r="362" spans="1:30" ht="15.95" customHeight="1" x14ac:dyDescent="0.2">
      <c r="A362" s="53"/>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54"/>
      <c r="AD362" s="54"/>
    </row>
    <row r="363" spans="1:30" ht="15.95" customHeight="1" x14ac:dyDescent="0.2">
      <c r="A363" s="53"/>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row>
    <row r="364" spans="1:30" ht="15.95" customHeight="1" x14ac:dyDescent="0.2">
      <c r="A364" s="53"/>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54"/>
      <c r="AD364" s="54"/>
    </row>
    <row r="365" spans="1:30" ht="15.95" customHeight="1" x14ac:dyDescent="0.2">
      <c r="A365" s="53"/>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54"/>
      <c r="AD365" s="54"/>
    </row>
    <row r="366" spans="1:30" ht="15.95" customHeight="1" x14ac:dyDescent="0.2">
      <c r="A366" s="53"/>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c r="AC366" s="54"/>
      <c r="AD366" s="54"/>
    </row>
    <row r="367" spans="1:30" ht="15.95" customHeight="1" x14ac:dyDescent="0.2">
      <c r="A367" s="53"/>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c r="AC367" s="54"/>
      <c r="AD367" s="54"/>
    </row>
    <row r="368" spans="1:30" ht="15.95" customHeight="1" x14ac:dyDescent="0.2">
      <c r="A368" s="53"/>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c r="AC368" s="54"/>
      <c r="AD368" s="54"/>
    </row>
    <row r="369" spans="1:30" ht="15.95" customHeight="1" x14ac:dyDescent="0.2">
      <c r="A369" s="53"/>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c r="AC369" s="54"/>
      <c r="AD369" s="54"/>
    </row>
    <row r="370" spans="1:30" ht="15.95" customHeight="1" x14ac:dyDescent="0.2">
      <c r="A370" s="53"/>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54"/>
      <c r="AD370" s="54"/>
    </row>
    <row r="371" spans="1:30" ht="15.95" customHeight="1" x14ac:dyDescent="0.2">
      <c r="A371" s="53"/>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c r="AC371" s="54"/>
      <c r="AD371" s="54"/>
    </row>
    <row r="372" spans="1:30" ht="15.95" customHeight="1" x14ac:dyDescent="0.2">
      <c r="A372" s="53"/>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c r="AC372" s="54"/>
      <c r="AD372" s="54"/>
    </row>
    <row r="373" spans="1:30" ht="15.95" customHeight="1" x14ac:dyDescent="0.2">
      <c r="A373" s="53"/>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row>
    <row r="374" spans="1:30" ht="15.95" customHeight="1" x14ac:dyDescent="0.2">
      <c r="A374" s="53"/>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c r="AC374" s="54"/>
      <c r="AD374" s="54"/>
    </row>
    <row r="375" spans="1:30" ht="15.95" customHeight="1" x14ac:dyDescent="0.2">
      <c r="A375" s="53"/>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c r="AC375" s="54"/>
      <c r="AD375" s="54"/>
    </row>
    <row r="376" spans="1:30" ht="15.95" customHeight="1" x14ac:dyDescent="0.2">
      <c r="A376" s="53"/>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row>
    <row r="377" spans="1:30" ht="15.95" customHeight="1" x14ac:dyDescent="0.2">
      <c r="A377" s="53"/>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row>
    <row r="378" spans="1:30" ht="15.95" customHeight="1" x14ac:dyDescent="0.2">
      <c r="A378" s="53"/>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row>
    <row r="379" spans="1:30" ht="15.95" customHeight="1" x14ac:dyDescent="0.2">
      <c r="A379" s="53"/>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row>
    <row r="380" spans="1:30" ht="15.95" customHeight="1" x14ac:dyDescent="0.2">
      <c r="A380" s="53"/>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row>
    <row r="381" spans="1:30" ht="15.95" customHeight="1" x14ac:dyDescent="0.2">
      <c r="A381" s="53"/>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c r="AC381" s="54"/>
      <c r="AD381" s="54"/>
    </row>
    <row r="382" spans="1:30" ht="15.95" customHeight="1" x14ac:dyDescent="0.2">
      <c r="A382" s="53"/>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row>
    <row r="383" spans="1:30" ht="15.95" customHeight="1" x14ac:dyDescent="0.2">
      <c r="A383" s="53"/>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c r="AC383" s="54"/>
      <c r="AD383" s="54"/>
    </row>
    <row r="384" spans="1:30" ht="15.95" customHeight="1" x14ac:dyDescent="0.2">
      <c r="A384" s="53"/>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row>
    <row r="385" spans="1:30" ht="15.95" customHeight="1" x14ac:dyDescent="0.2">
      <c r="A385" s="53"/>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c r="AC385" s="54"/>
      <c r="AD385" s="54"/>
    </row>
    <row r="386" spans="1:30" ht="15.95" customHeight="1" x14ac:dyDescent="0.2">
      <c r="A386" s="53"/>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row>
    <row r="387" spans="1:30" ht="15.95" customHeight="1" x14ac:dyDescent="0.2">
      <c r="A387" s="53"/>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c r="AC387" s="54"/>
      <c r="AD387" s="54"/>
    </row>
    <row r="388" spans="1:30" ht="15.95" customHeight="1" x14ac:dyDescent="0.2">
      <c r="A388" s="53"/>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c r="AC388" s="54"/>
      <c r="AD388" s="54"/>
    </row>
    <row r="389" spans="1:30" ht="15.95" customHeight="1" x14ac:dyDescent="0.2">
      <c r="A389" s="53"/>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row>
    <row r="390" spans="1:30" ht="15.95" customHeight="1" x14ac:dyDescent="0.2">
      <c r="A390" s="53"/>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c r="AC390" s="54"/>
      <c r="AD390" s="54"/>
    </row>
    <row r="391" spans="1:30" ht="15.95" customHeight="1" x14ac:dyDescent="0.2">
      <c r="A391" s="53"/>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c r="AC391" s="54"/>
      <c r="AD391" s="54"/>
    </row>
    <row r="392" spans="1:30" ht="15.95" customHeight="1" x14ac:dyDescent="0.2">
      <c r="A392" s="53"/>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c r="AC392" s="54"/>
      <c r="AD392" s="54"/>
    </row>
    <row r="393" spans="1:30" ht="15.95" customHeight="1" x14ac:dyDescent="0.2">
      <c r="A393" s="53"/>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row>
    <row r="394" spans="1:30" ht="15.95" customHeight="1" x14ac:dyDescent="0.2">
      <c r="A394" s="53"/>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c r="AC394" s="54"/>
      <c r="AD394" s="54"/>
    </row>
    <row r="395" spans="1:30" ht="15.95" customHeight="1" x14ac:dyDescent="0.2">
      <c r="A395" s="53"/>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c r="AC395" s="54"/>
      <c r="AD395" s="54"/>
    </row>
    <row r="396" spans="1:30" ht="15.95" customHeight="1" x14ac:dyDescent="0.2">
      <c r="A396" s="53"/>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c r="AC396" s="54"/>
      <c r="AD396" s="54"/>
    </row>
    <row r="397" spans="1:30" ht="15.95" customHeight="1" x14ac:dyDescent="0.2">
      <c r="A397" s="53"/>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c r="AC397" s="54"/>
      <c r="AD397" s="54"/>
    </row>
    <row r="398" spans="1:30" ht="15.95" customHeight="1" x14ac:dyDescent="0.2">
      <c r="A398" s="53"/>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c r="AC398" s="54"/>
      <c r="AD398" s="54"/>
    </row>
    <row r="399" spans="1:30" ht="15.95" customHeight="1" x14ac:dyDescent="0.2">
      <c r="A399" s="53"/>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row>
    <row r="400" spans="1:30" ht="15.95" customHeight="1" x14ac:dyDescent="0.2">
      <c r="A400" s="53"/>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row>
    <row r="401" spans="1:30" ht="15.95" customHeight="1" x14ac:dyDescent="0.2">
      <c r="A401" s="53"/>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c r="AC401" s="54"/>
      <c r="AD401" s="54"/>
    </row>
    <row r="402" spans="1:30" ht="15.95" customHeight="1" x14ac:dyDescent="0.2">
      <c r="A402" s="53"/>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row>
    <row r="403" spans="1:30" ht="15.95" customHeight="1" x14ac:dyDescent="0.2">
      <c r="A403" s="53"/>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row>
    <row r="404" spans="1:30" ht="15.95" customHeight="1" x14ac:dyDescent="0.2">
      <c r="A404" s="53"/>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row>
    <row r="405" spans="1:30" ht="15.95" customHeight="1" x14ac:dyDescent="0.2">
      <c r="A405" s="53"/>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row>
    <row r="406" spans="1:30" ht="15.95" customHeight="1" x14ac:dyDescent="0.2">
      <c r="A406" s="53"/>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c r="AC406" s="54"/>
      <c r="AD406" s="54"/>
    </row>
    <row r="407" spans="1:30" ht="15.95" customHeight="1" x14ac:dyDescent="0.2">
      <c r="A407" s="53"/>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c r="AC407" s="54"/>
      <c r="AD407" s="54"/>
    </row>
    <row r="408" spans="1:30" ht="15.95" customHeight="1" x14ac:dyDescent="0.2">
      <c r="A408" s="53"/>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c r="AA408" s="54"/>
      <c r="AB408" s="54"/>
      <c r="AC408" s="54"/>
      <c r="AD408" s="54"/>
    </row>
    <row r="409" spans="1:30" ht="15.95" customHeight="1" x14ac:dyDescent="0.2">
      <c r="A409" s="53"/>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c r="AC409" s="54"/>
      <c r="AD409" s="54"/>
    </row>
    <row r="410" spans="1:30" ht="15.95" customHeight="1" x14ac:dyDescent="0.2">
      <c r="A410" s="53"/>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c r="AC410" s="54"/>
      <c r="AD410" s="54"/>
    </row>
    <row r="411" spans="1:30" ht="15.95" customHeight="1" x14ac:dyDescent="0.2">
      <c r="A411" s="53"/>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c r="AC411" s="54"/>
      <c r="AD411" s="54"/>
    </row>
    <row r="412" spans="1:30" ht="15.95" customHeight="1" x14ac:dyDescent="0.2">
      <c r="A412" s="53"/>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c r="AA412" s="54"/>
      <c r="AB412" s="54"/>
      <c r="AC412" s="54"/>
      <c r="AD412" s="54"/>
    </row>
    <row r="413" spans="1:30" ht="15.95" customHeight="1" x14ac:dyDescent="0.2">
      <c r="A413" s="53"/>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c r="AA413" s="54"/>
      <c r="AB413" s="54"/>
      <c r="AC413" s="54"/>
      <c r="AD413" s="54"/>
    </row>
    <row r="414" spans="1:30" ht="15.95" customHeight="1" x14ac:dyDescent="0.2">
      <c r="A414" s="53"/>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4"/>
      <c r="AB414" s="54"/>
      <c r="AC414" s="54"/>
      <c r="AD414" s="54"/>
    </row>
    <row r="415" spans="1:30" ht="15.95" customHeight="1" x14ac:dyDescent="0.2">
      <c r="A415" s="53"/>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c r="AC415" s="54"/>
      <c r="AD415" s="54"/>
    </row>
    <row r="416" spans="1:30" ht="15.95" customHeight="1" x14ac:dyDescent="0.2">
      <c r="A416" s="53"/>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c r="AC416" s="54"/>
      <c r="AD416" s="54"/>
    </row>
    <row r="417" spans="1:30" ht="15.95" customHeight="1" x14ac:dyDescent="0.2">
      <c r="A417" s="53"/>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c r="AA417" s="54"/>
      <c r="AB417" s="54"/>
      <c r="AC417" s="54"/>
      <c r="AD417" s="54"/>
    </row>
    <row r="418" spans="1:30" ht="15.95" customHeight="1" x14ac:dyDescent="0.2">
      <c r="A418" s="53"/>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c r="AC418" s="54"/>
      <c r="AD418" s="54"/>
    </row>
    <row r="419" spans="1:30" ht="15.95" customHeight="1" x14ac:dyDescent="0.2">
      <c r="A419" s="53"/>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c r="AA419" s="54"/>
      <c r="AB419" s="54"/>
      <c r="AC419" s="54"/>
      <c r="AD419" s="54"/>
    </row>
    <row r="420" spans="1:30" ht="15.95" customHeight="1" x14ac:dyDescent="0.2">
      <c r="A420" s="53"/>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c r="AA420" s="54"/>
      <c r="AB420" s="54"/>
      <c r="AC420" s="54"/>
      <c r="AD420" s="54"/>
    </row>
    <row r="421" spans="1:30" ht="15.95" customHeight="1" x14ac:dyDescent="0.2">
      <c r="A421" s="53"/>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c r="AC421" s="54"/>
      <c r="AD421" s="54"/>
    </row>
    <row r="422" spans="1:30" ht="15.95" customHeight="1" x14ac:dyDescent="0.2">
      <c r="A422" s="53"/>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c r="AA422" s="54"/>
      <c r="AB422" s="54"/>
      <c r="AC422" s="54"/>
      <c r="AD422" s="54"/>
    </row>
    <row r="423" spans="1:30" ht="15.95" customHeight="1" x14ac:dyDescent="0.2">
      <c r="A423" s="53"/>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c r="AA423" s="54"/>
      <c r="AB423" s="54"/>
      <c r="AC423" s="54"/>
      <c r="AD423" s="54"/>
    </row>
    <row r="424" spans="1:30" ht="15.95" customHeight="1" x14ac:dyDescent="0.2">
      <c r="A424" s="53"/>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c r="AC424" s="54"/>
      <c r="AD424" s="54"/>
    </row>
    <row r="425" spans="1:30" ht="15.95" customHeight="1" x14ac:dyDescent="0.2">
      <c r="A425" s="53"/>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c r="AA425" s="54"/>
      <c r="AB425" s="54"/>
      <c r="AC425" s="54"/>
      <c r="AD425" s="54"/>
    </row>
    <row r="426" spans="1:30" ht="15.95" customHeight="1" x14ac:dyDescent="0.2">
      <c r="A426" s="53"/>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c r="AA426" s="54"/>
      <c r="AB426" s="54"/>
      <c r="AC426" s="54"/>
      <c r="AD426" s="54"/>
    </row>
    <row r="427" spans="1:30" ht="15.95" customHeight="1" x14ac:dyDescent="0.2">
      <c r="A427" s="53"/>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c r="AC427" s="54"/>
      <c r="AD427" s="54"/>
    </row>
    <row r="428" spans="1:30" ht="15.95" customHeight="1" x14ac:dyDescent="0.2">
      <c r="A428" s="53"/>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c r="AA428" s="54"/>
      <c r="AB428" s="54"/>
      <c r="AC428" s="54"/>
      <c r="AD428" s="54"/>
    </row>
    <row r="429" spans="1:30" ht="15.95" customHeight="1" x14ac:dyDescent="0.2">
      <c r="A429" s="53"/>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row>
    <row r="430" spans="1:30" ht="15.95" customHeight="1" x14ac:dyDescent="0.2">
      <c r="A430" s="53"/>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c r="AA430" s="54"/>
      <c r="AB430" s="54"/>
      <c r="AC430" s="54"/>
      <c r="AD430" s="54"/>
    </row>
    <row r="431" spans="1:30" ht="15.95" customHeight="1" x14ac:dyDescent="0.2">
      <c r="A431" s="53"/>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c r="AA431" s="54"/>
      <c r="AB431" s="54"/>
      <c r="AC431" s="54"/>
      <c r="AD431" s="54"/>
    </row>
    <row r="432" spans="1:30" ht="15.95" customHeight="1" x14ac:dyDescent="0.2">
      <c r="A432" s="53"/>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c r="AA432" s="54"/>
      <c r="AB432" s="54"/>
      <c r="AC432" s="54"/>
      <c r="AD432" s="54"/>
    </row>
    <row r="433" spans="1:30" ht="15.95" customHeight="1" x14ac:dyDescent="0.2">
      <c r="A433" s="53"/>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c r="AA433" s="54"/>
      <c r="AB433" s="54"/>
      <c r="AC433" s="54"/>
      <c r="AD433" s="54"/>
    </row>
    <row r="434" spans="1:30" ht="15.95" customHeight="1" x14ac:dyDescent="0.2">
      <c r="A434" s="53"/>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c r="AA434" s="54"/>
      <c r="AB434" s="54"/>
      <c r="AC434" s="54"/>
      <c r="AD434" s="54"/>
    </row>
    <row r="435" spans="1:30" ht="15.95" customHeight="1" x14ac:dyDescent="0.2">
      <c r="A435" s="53"/>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c r="AA435" s="54"/>
      <c r="AB435" s="54"/>
      <c r="AC435" s="54"/>
      <c r="AD435" s="54"/>
    </row>
    <row r="436" spans="1:30" ht="15.95" customHeight="1" x14ac:dyDescent="0.2">
      <c r="A436" s="53"/>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c r="AA436" s="54"/>
      <c r="AB436" s="54"/>
      <c r="AC436" s="54"/>
      <c r="AD436" s="54"/>
    </row>
    <row r="437" spans="1:30" ht="15.95" customHeight="1" x14ac:dyDescent="0.2">
      <c r="A437" s="53"/>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c r="AA437" s="54"/>
      <c r="AB437" s="54"/>
      <c r="AC437" s="54"/>
      <c r="AD437" s="54"/>
    </row>
    <row r="438" spans="1:30" ht="15.95" customHeight="1" x14ac:dyDescent="0.2">
      <c r="A438" s="53"/>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c r="AA438" s="54"/>
      <c r="AB438" s="54"/>
      <c r="AC438" s="54"/>
      <c r="AD438" s="54"/>
    </row>
    <row r="439" spans="1:30" ht="15.95" customHeight="1" x14ac:dyDescent="0.2">
      <c r="A439" s="53"/>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c r="AA439" s="54"/>
      <c r="AB439" s="54"/>
      <c r="AC439" s="54"/>
      <c r="AD439" s="54"/>
    </row>
    <row r="440" spans="1:30" ht="15.95" customHeight="1" x14ac:dyDescent="0.2">
      <c r="A440" s="53"/>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c r="AA440" s="54"/>
      <c r="AB440" s="54"/>
      <c r="AC440" s="54"/>
      <c r="AD440" s="54"/>
    </row>
    <row r="441" spans="1:30" ht="15.95" customHeight="1" x14ac:dyDescent="0.2">
      <c r="A441" s="53"/>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c r="AC441" s="54"/>
      <c r="AD441" s="54"/>
    </row>
    <row r="442" spans="1:30" ht="15.95" customHeight="1" x14ac:dyDescent="0.2">
      <c r="A442" s="53"/>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c r="AA442" s="54"/>
      <c r="AB442" s="54"/>
      <c r="AC442" s="54"/>
      <c r="AD442" s="54"/>
    </row>
    <row r="443" spans="1:30" ht="15.95" customHeight="1" x14ac:dyDescent="0.2">
      <c r="A443" s="53"/>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c r="AA443" s="54"/>
      <c r="AB443" s="54"/>
      <c r="AC443" s="54"/>
      <c r="AD443" s="54"/>
    </row>
    <row r="444" spans="1:30" ht="15.95" customHeight="1" x14ac:dyDescent="0.2">
      <c r="A444" s="53"/>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c r="AC444" s="54"/>
      <c r="AD444" s="54"/>
    </row>
    <row r="445" spans="1:30" ht="15.95" customHeight="1" x14ac:dyDescent="0.2">
      <c r="A445" s="53"/>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c r="AC445" s="54"/>
      <c r="AD445" s="54"/>
    </row>
    <row r="446" spans="1:30" ht="15.95" customHeight="1" x14ac:dyDescent="0.2">
      <c r="A446" s="53"/>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c r="AC446" s="54"/>
      <c r="AD446" s="54"/>
    </row>
    <row r="447" spans="1:30" ht="15.95" customHeight="1" x14ac:dyDescent="0.2">
      <c r="A447" s="53"/>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c r="AA447" s="54"/>
      <c r="AB447" s="54"/>
      <c r="AC447" s="54"/>
      <c r="AD447" s="54"/>
    </row>
    <row r="448" spans="1:30" ht="15.95" customHeight="1" x14ac:dyDescent="0.2">
      <c r="A448" s="53"/>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c r="AC448" s="54"/>
      <c r="AD448" s="54"/>
    </row>
    <row r="449" spans="1:30" ht="15.95" customHeight="1" x14ac:dyDescent="0.2">
      <c r="A449" s="53"/>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c r="AC449" s="54"/>
      <c r="AD449" s="54"/>
    </row>
    <row r="450" spans="1:30" ht="15.95" customHeight="1" x14ac:dyDescent="0.2">
      <c r="A450" s="53"/>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c r="AC450" s="54"/>
      <c r="AD450" s="54"/>
    </row>
    <row r="451" spans="1:30" ht="15.95" customHeight="1" x14ac:dyDescent="0.2">
      <c r="A451" s="53"/>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c r="AC451" s="54"/>
      <c r="AD451" s="54"/>
    </row>
    <row r="452" spans="1:30" ht="15.95" customHeight="1" x14ac:dyDescent="0.2">
      <c r="A452" s="53"/>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c r="AC452" s="54"/>
      <c r="AD452" s="54"/>
    </row>
    <row r="453" spans="1:30" ht="15.95" customHeight="1" x14ac:dyDescent="0.2">
      <c r="A453" s="53"/>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c r="AC453" s="54"/>
      <c r="AD453" s="54"/>
    </row>
    <row r="454" spans="1:30" ht="15.95" customHeight="1" x14ac:dyDescent="0.2">
      <c r="A454" s="53"/>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c r="AA454" s="54"/>
      <c r="AB454" s="54"/>
      <c r="AC454" s="54"/>
      <c r="AD454" s="54"/>
    </row>
    <row r="455" spans="1:30" ht="15.95" customHeight="1" x14ac:dyDescent="0.2">
      <c r="A455" s="53"/>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c r="AA455" s="54"/>
      <c r="AB455" s="54"/>
      <c r="AC455" s="54"/>
      <c r="AD455" s="54"/>
    </row>
    <row r="456" spans="1:30" ht="15.95" customHeight="1" x14ac:dyDescent="0.2">
      <c r="A456" s="53"/>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c r="AA456" s="54"/>
      <c r="AB456" s="54"/>
      <c r="AC456" s="54"/>
      <c r="AD456" s="54"/>
    </row>
    <row r="457" spans="1:30" ht="15.95" customHeight="1" x14ac:dyDescent="0.2">
      <c r="A457" s="53"/>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c r="AA457" s="54"/>
      <c r="AB457" s="54"/>
      <c r="AC457" s="54"/>
      <c r="AD457" s="54"/>
    </row>
    <row r="458" spans="1:30" ht="15.95" customHeight="1" x14ac:dyDescent="0.2">
      <c r="A458" s="53"/>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c r="AA458" s="54"/>
      <c r="AB458" s="54"/>
      <c r="AC458" s="54"/>
      <c r="AD458" s="54"/>
    </row>
    <row r="459" spans="1:30" ht="15.95" customHeight="1" x14ac:dyDescent="0.2">
      <c r="A459" s="53"/>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54"/>
      <c r="AB459" s="54"/>
      <c r="AC459" s="54"/>
      <c r="AD459" s="54"/>
    </row>
    <row r="460" spans="1:30" ht="15.95" customHeight="1" x14ac:dyDescent="0.2">
      <c r="A460" s="53"/>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c r="AA460" s="54"/>
      <c r="AB460" s="54"/>
      <c r="AC460" s="54"/>
      <c r="AD460" s="54"/>
    </row>
    <row r="461" spans="1:30" ht="15.95" customHeight="1" x14ac:dyDescent="0.2">
      <c r="A461" s="53"/>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c r="AA461" s="54"/>
      <c r="AB461" s="54"/>
      <c r="AC461" s="54"/>
      <c r="AD461" s="54"/>
    </row>
    <row r="462" spans="1:30" ht="15.95" customHeight="1" x14ac:dyDescent="0.2">
      <c r="A462" s="53"/>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c r="AC462" s="54"/>
      <c r="AD462" s="54"/>
    </row>
    <row r="463" spans="1:30" ht="15.95" customHeight="1" x14ac:dyDescent="0.2">
      <c r="A463" s="53"/>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c r="AA463" s="54"/>
      <c r="AB463" s="54"/>
      <c r="AC463" s="54"/>
      <c r="AD463" s="54"/>
    </row>
    <row r="464" spans="1:30" ht="15.95" customHeight="1" x14ac:dyDescent="0.2">
      <c r="A464" s="53"/>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c r="AA464" s="54"/>
      <c r="AB464" s="54"/>
      <c r="AC464" s="54"/>
      <c r="AD464" s="54"/>
    </row>
    <row r="465" spans="1:30" ht="15.95" customHeight="1" x14ac:dyDescent="0.2">
      <c r="A465" s="53"/>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c r="AA465" s="54"/>
      <c r="AB465" s="54"/>
      <c r="AC465" s="54"/>
      <c r="AD465" s="54"/>
    </row>
    <row r="466" spans="1:30" ht="15.95" customHeight="1" x14ac:dyDescent="0.2">
      <c r="A466" s="53"/>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c r="AA466" s="54"/>
      <c r="AB466" s="54"/>
      <c r="AC466" s="54"/>
      <c r="AD466" s="54"/>
    </row>
    <row r="467" spans="1:30" ht="15.95" customHeight="1" x14ac:dyDescent="0.2">
      <c r="A467" s="53"/>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c r="AC467" s="54"/>
      <c r="AD467" s="54"/>
    </row>
    <row r="468" spans="1:30" ht="15.95" customHeight="1" x14ac:dyDescent="0.2">
      <c r="A468" s="53"/>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c r="AA468" s="54"/>
      <c r="AB468" s="54"/>
      <c r="AC468" s="54"/>
      <c r="AD468" s="54"/>
    </row>
    <row r="469" spans="1:30" ht="15.95" customHeight="1" x14ac:dyDescent="0.2">
      <c r="A469" s="53"/>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c r="AA469" s="54"/>
      <c r="AB469" s="54"/>
      <c r="AC469" s="54"/>
      <c r="AD469" s="54"/>
    </row>
    <row r="470" spans="1:30" ht="15.95" customHeight="1" x14ac:dyDescent="0.2">
      <c r="A470" s="53"/>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c r="AA470" s="54"/>
      <c r="AB470" s="54"/>
      <c r="AC470" s="54"/>
      <c r="AD470" s="54"/>
    </row>
    <row r="471" spans="1:30" ht="15.95" customHeight="1" x14ac:dyDescent="0.2">
      <c r="A471" s="53"/>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c r="AC471" s="54"/>
      <c r="AD471" s="54"/>
    </row>
    <row r="472" spans="1:30" ht="15.95" customHeight="1" x14ac:dyDescent="0.2">
      <c r="A472" s="53"/>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row>
    <row r="473" spans="1:30" ht="15.95" customHeight="1" x14ac:dyDescent="0.2">
      <c r="A473" s="53"/>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c r="AA473" s="54"/>
      <c r="AB473" s="54"/>
      <c r="AC473" s="54"/>
      <c r="AD473" s="54"/>
    </row>
    <row r="474" spans="1:30" ht="15.95" customHeight="1" x14ac:dyDescent="0.2">
      <c r="A474" s="53"/>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row>
    <row r="475" spans="1:30" ht="15.95" customHeight="1" x14ac:dyDescent="0.2">
      <c r="A475" s="53"/>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row>
    <row r="476" spans="1:30" ht="15.95" customHeight="1" x14ac:dyDescent="0.2">
      <c r="A476" s="53"/>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c r="AA476" s="54"/>
      <c r="AB476" s="54"/>
      <c r="AC476" s="54"/>
      <c r="AD476" s="54"/>
    </row>
    <row r="477" spans="1:30" ht="15.95" customHeight="1" x14ac:dyDescent="0.2">
      <c r="A477" s="53"/>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c r="AA477" s="54"/>
      <c r="AB477" s="54"/>
      <c r="AC477" s="54"/>
      <c r="AD477" s="54"/>
    </row>
    <row r="478" spans="1:30" ht="15.95" customHeight="1" x14ac:dyDescent="0.2">
      <c r="A478" s="53"/>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c r="AA478" s="54"/>
      <c r="AB478" s="54"/>
      <c r="AC478" s="54"/>
      <c r="AD478" s="54"/>
    </row>
    <row r="479" spans="1:30" ht="15.95" customHeight="1" x14ac:dyDescent="0.2">
      <c r="A479" s="53"/>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c r="AA479" s="54"/>
      <c r="AB479" s="54"/>
      <c r="AC479" s="54"/>
      <c r="AD479" s="54"/>
    </row>
    <row r="480" spans="1:30" ht="15.95" customHeight="1" x14ac:dyDescent="0.2">
      <c r="A480" s="53"/>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c r="AA480" s="54"/>
      <c r="AB480" s="54"/>
      <c r="AC480" s="54"/>
      <c r="AD480" s="54"/>
    </row>
    <row r="481" spans="1:30" ht="15.95" customHeight="1" x14ac:dyDescent="0.2">
      <c r="A481" s="53"/>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c r="AA481" s="54"/>
      <c r="AB481" s="54"/>
      <c r="AC481" s="54"/>
      <c r="AD481" s="54"/>
    </row>
    <row r="482" spans="1:30" ht="15.95" customHeight="1" x14ac:dyDescent="0.2">
      <c r="A482" s="53"/>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c r="AA482" s="54"/>
      <c r="AB482" s="54"/>
      <c r="AC482" s="54"/>
      <c r="AD482" s="54"/>
    </row>
    <row r="483" spans="1:30" ht="15.95" customHeight="1" x14ac:dyDescent="0.2">
      <c r="A483" s="53"/>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c r="AA483" s="54"/>
      <c r="AB483" s="54"/>
      <c r="AC483" s="54"/>
      <c r="AD483" s="54"/>
    </row>
    <row r="484" spans="1:30" ht="15.95" customHeight="1" x14ac:dyDescent="0.2">
      <c r="A484" s="53"/>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c r="AA484" s="54"/>
      <c r="AB484" s="54"/>
      <c r="AC484" s="54"/>
      <c r="AD484" s="54"/>
    </row>
    <row r="485" spans="1:30" ht="15.95" customHeight="1" x14ac:dyDescent="0.2">
      <c r="A485" s="53"/>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c r="AA485" s="54"/>
      <c r="AB485" s="54"/>
      <c r="AC485" s="54"/>
      <c r="AD485" s="54"/>
    </row>
    <row r="486" spans="1:30" ht="15.95" customHeight="1" x14ac:dyDescent="0.2">
      <c r="A486" s="53"/>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c r="AA486" s="54"/>
      <c r="AB486" s="54"/>
      <c r="AC486" s="54"/>
      <c r="AD486" s="54"/>
    </row>
    <row r="487" spans="1:30" ht="15.95" customHeight="1" x14ac:dyDescent="0.2">
      <c r="A487" s="53"/>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c r="AA487" s="54"/>
      <c r="AB487" s="54"/>
      <c r="AC487" s="54"/>
      <c r="AD487" s="54"/>
    </row>
    <row r="488" spans="1:30" ht="15.95" customHeight="1" x14ac:dyDescent="0.2">
      <c r="A488" s="53"/>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c r="AA488" s="54"/>
      <c r="AB488" s="54"/>
      <c r="AC488" s="54"/>
      <c r="AD488" s="54"/>
    </row>
    <row r="489" spans="1:30" ht="15.95" customHeight="1" x14ac:dyDescent="0.2">
      <c r="A489" s="53"/>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c r="AC489" s="54"/>
      <c r="AD489" s="54"/>
    </row>
    <row r="490" spans="1:30" ht="15.95" customHeight="1" x14ac:dyDescent="0.2">
      <c r="A490" s="53"/>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c r="AC490" s="54"/>
      <c r="AD490" s="54"/>
    </row>
    <row r="491" spans="1:30" ht="15.95" customHeight="1" x14ac:dyDescent="0.2">
      <c r="A491" s="53"/>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c r="AC491" s="54"/>
      <c r="AD491" s="54"/>
    </row>
    <row r="492" spans="1:30" ht="15.95" customHeight="1" x14ac:dyDescent="0.2">
      <c r="A492" s="53"/>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c r="AC492" s="54"/>
      <c r="AD492" s="54"/>
    </row>
    <row r="493" spans="1:30" ht="15.95" customHeight="1" x14ac:dyDescent="0.2">
      <c r="A493" s="53"/>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c r="AC493" s="54"/>
      <c r="AD493" s="54"/>
    </row>
    <row r="494" spans="1:30" ht="15.95" customHeight="1" x14ac:dyDescent="0.2">
      <c r="A494" s="53"/>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c r="AA494" s="54"/>
      <c r="AB494" s="54"/>
      <c r="AC494" s="54"/>
      <c r="AD494" s="54"/>
    </row>
    <row r="495" spans="1:30" ht="15.95" customHeight="1" x14ac:dyDescent="0.2">
      <c r="A495" s="53"/>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c r="AC495" s="54"/>
      <c r="AD495" s="54"/>
    </row>
    <row r="496" spans="1:30" ht="15.95" customHeight="1" x14ac:dyDescent="0.2">
      <c r="A496" s="53"/>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4"/>
      <c r="AB496" s="54"/>
      <c r="AC496" s="54"/>
      <c r="AD496" s="54"/>
    </row>
    <row r="497" spans="1:30" ht="15.95" customHeight="1" x14ac:dyDescent="0.2">
      <c r="A497" s="53"/>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4"/>
      <c r="AB497" s="54"/>
      <c r="AC497" s="54"/>
      <c r="AD497" s="54"/>
    </row>
    <row r="498" spans="1:30" ht="15.95" customHeight="1" x14ac:dyDescent="0.2">
      <c r="A498" s="53"/>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4"/>
      <c r="AB498" s="54"/>
      <c r="AC498" s="54"/>
      <c r="AD498" s="54"/>
    </row>
    <row r="499" spans="1:30" ht="15.95" customHeight="1" x14ac:dyDescent="0.2">
      <c r="A499" s="53"/>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4"/>
      <c r="AB499" s="54"/>
      <c r="AC499" s="54"/>
      <c r="AD499" s="54"/>
    </row>
    <row r="500" spans="1:30" ht="15.95" customHeight="1" x14ac:dyDescent="0.2">
      <c r="A500" s="53"/>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c r="AC500" s="54"/>
      <c r="AD500" s="54"/>
    </row>
    <row r="501" spans="1:30" ht="15.95" customHeight="1" x14ac:dyDescent="0.2">
      <c r="A501" s="53"/>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c r="AC501" s="54"/>
      <c r="AD501" s="54"/>
    </row>
    <row r="502" spans="1:30" ht="15.95" customHeight="1" x14ac:dyDescent="0.2">
      <c r="A502" s="53"/>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c r="AA502" s="54"/>
      <c r="AB502" s="54"/>
      <c r="AC502" s="54"/>
      <c r="AD502" s="54"/>
    </row>
    <row r="503" spans="1:30" ht="15.95" customHeight="1" x14ac:dyDescent="0.2">
      <c r="A503" s="53"/>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c r="AA503" s="54"/>
      <c r="AB503" s="54"/>
      <c r="AC503" s="54"/>
      <c r="AD503" s="54"/>
    </row>
    <row r="504" spans="1:30" ht="15.95" customHeight="1" x14ac:dyDescent="0.2">
      <c r="A504" s="53"/>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4"/>
      <c r="AC504" s="54"/>
      <c r="AD504" s="54"/>
    </row>
    <row r="505" spans="1:30" ht="15.95" customHeight="1" x14ac:dyDescent="0.2">
      <c r="A505" s="53"/>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c r="AA505" s="54"/>
      <c r="AB505" s="54"/>
      <c r="AC505" s="54"/>
      <c r="AD505" s="54"/>
    </row>
    <row r="506" spans="1:30" ht="15.95" customHeight="1" x14ac:dyDescent="0.2">
      <c r="A506" s="53"/>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c r="AA506" s="54"/>
      <c r="AB506" s="54"/>
      <c r="AC506" s="54"/>
      <c r="AD506" s="54"/>
    </row>
    <row r="507" spans="1:30" ht="15.95" customHeight="1" x14ac:dyDescent="0.2">
      <c r="A507" s="53"/>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c r="AA507" s="54"/>
      <c r="AB507" s="54"/>
      <c r="AC507" s="54"/>
      <c r="AD507" s="54"/>
    </row>
    <row r="508" spans="1:30" ht="15.95" customHeight="1" x14ac:dyDescent="0.2">
      <c r="A508" s="53"/>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c r="AA508" s="54"/>
      <c r="AB508" s="54"/>
      <c r="AC508" s="54"/>
      <c r="AD508" s="54"/>
    </row>
    <row r="509" spans="1:30" ht="15.95" customHeight="1" x14ac:dyDescent="0.2">
      <c r="A509" s="53"/>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c r="AA509" s="54"/>
      <c r="AB509" s="54"/>
      <c r="AC509" s="54"/>
      <c r="AD509" s="54"/>
    </row>
    <row r="510" spans="1:30" ht="15.95" customHeight="1" x14ac:dyDescent="0.2">
      <c r="A510" s="53"/>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c r="AA510" s="54"/>
      <c r="AB510" s="54"/>
      <c r="AC510" s="54"/>
      <c r="AD510" s="54"/>
    </row>
    <row r="511" spans="1:30" ht="15.95" customHeight="1" x14ac:dyDescent="0.2">
      <c r="A511" s="53"/>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c r="AA511" s="54"/>
      <c r="AB511" s="54"/>
      <c r="AC511" s="54"/>
      <c r="AD511" s="54"/>
    </row>
    <row r="512" spans="1:30" ht="15.95" customHeight="1" x14ac:dyDescent="0.2">
      <c r="A512" s="53"/>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c r="AA512" s="54"/>
      <c r="AB512" s="54"/>
      <c r="AC512" s="54"/>
      <c r="AD512" s="54"/>
    </row>
    <row r="513" spans="1:30" ht="15.95" customHeight="1" x14ac:dyDescent="0.2">
      <c r="A513" s="53"/>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c r="AA513" s="54"/>
      <c r="AB513" s="54"/>
      <c r="AC513" s="54"/>
      <c r="AD513" s="54"/>
    </row>
    <row r="514" spans="1:30" ht="15.95" customHeight="1" x14ac:dyDescent="0.2">
      <c r="A514" s="53"/>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c r="AC514" s="54"/>
      <c r="AD514" s="54"/>
    </row>
    <row r="515" spans="1:30" ht="15.95" customHeight="1" x14ac:dyDescent="0.2">
      <c r="A515" s="53"/>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c r="AA515" s="54"/>
      <c r="AB515" s="54"/>
      <c r="AC515" s="54"/>
      <c r="AD515" s="54"/>
    </row>
    <row r="516" spans="1:30" ht="15.95" customHeight="1" x14ac:dyDescent="0.2">
      <c r="A516" s="53"/>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c r="AA516" s="54"/>
      <c r="AB516" s="54"/>
      <c r="AC516" s="54"/>
      <c r="AD516" s="54"/>
    </row>
    <row r="517" spans="1:30" ht="15.95" customHeight="1" x14ac:dyDescent="0.2">
      <c r="A517" s="53"/>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c r="AA517" s="54"/>
      <c r="AB517" s="54"/>
      <c r="AC517" s="54"/>
      <c r="AD517" s="54"/>
    </row>
    <row r="518" spans="1:30" ht="15.95" customHeight="1" x14ac:dyDescent="0.2">
      <c r="A518" s="53"/>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c r="AA518" s="54"/>
      <c r="AB518" s="54"/>
      <c r="AC518" s="54"/>
      <c r="AD518" s="54"/>
    </row>
    <row r="519" spans="1:30" ht="15.95" customHeight="1" x14ac:dyDescent="0.2">
      <c r="A519" s="53"/>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c r="AA519" s="54"/>
      <c r="AB519" s="54"/>
      <c r="AC519" s="54"/>
      <c r="AD519" s="54"/>
    </row>
    <row r="520" spans="1:30" ht="15.95" customHeight="1" x14ac:dyDescent="0.2">
      <c r="A520" s="53"/>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c r="AA520" s="54"/>
      <c r="AB520" s="54"/>
      <c r="AC520" s="54"/>
      <c r="AD520" s="54"/>
    </row>
    <row r="521" spans="1:30" ht="15.95" customHeight="1" x14ac:dyDescent="0.2">
      <c r="A521" s="53"/>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c r="AA521" s="54"/>
      <c r="AB521" s="54"/>
      <c r="AC521" s="54"/>
      <c r="AD521" s="54"/>
    </row>
    <row r="522" spans="1:30" ht="15.95" customHeight="1" x14ac:dyDescent="0.2">
      <c r="A522" s="53"/>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c r="AA522" s="54"/>
      <c r="AB522" s="54"/>
      <c r="AC522" s="54"/>
      <c r="AD522" s="54"/>
    </row>
    <row r="523" spans="1:30" ht="15.95" customHeight="1" x14ac:dyDescent="0.2">
      <c r="A523" s="53"/>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c r="AA523" s="54"/>
      <c r="AB523" s="54"/>
      <c r="AC523" s="54"/>
      <c r="AD523" s="54"/>
    </row>
    <row r="524" spans="1:30" ht="15.95" customHeight="1" x14ac:dyDescent="0.2">
      <c r="A524" s="53"/>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c r="AA524" s="54"/>
      <c r="AB524" s="54"/>
      <c r="AC524" s="54"/>
      <c r="AD524" s="54"/>
    </row>
    <row r="525" spans="1:30" ht="15.95" customHeight="1" x14ac:dyDescent="0.2">
      <c r="A525" s="53"/>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c r="AA525" s="54"/>
      <c r="AB525" s="54"/>
      <c r="AC525" s="54"/>
      <c r="AD525" s="54"/>
    </row>
    <row r="526" spans="1:30" ht="15.95" customHeight="1" x14ac:dyDescent="0.2">
      <c r="A526" s="53"/>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c r="AA526" s="54"/>
      <c r="AB526" s="54"/>
      <c r="AC526" s="54"/>
      <c r="AD526" s="54"/>
    </row>
    <row r="527" spans="1:30" ht="15.95" customHeight="1" x14ac:dyDescent="0.2">
      <c r="A527" s="53"/>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c r="AA527" s="54"/>
      <c r="AB527" s="54"/>
      <c r="AC527" s="54"/>
      <c r="AD527" s="54"/>
    </row>
    <row r="528" spans="1:30" ht="15.95" customHeight="1" x14ac:dyDescent="0.2">
      <c r="A528" s="53"/>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c r="AA528" s="54"/>
      <c r="AB528" s="54"/>
      <c r="AC528" s="54"/>
      <c r="AD528" s="54"/>
    </row>
    <row r="529" spans="1:30" ht="15.95" customHeight="1" x14ac:dyDescent="0.2">
      <c r="A529" s="53"/>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c r="AA529" s="54"/>
      <c r="AB529" s="54"/>
      <c r="AC529" s="54"/>
      <c r="AD529" s="54"/>
    </row>
    <row r="530" spans="1:30" ht="15.95" customHeight="1" x14ac:dyDescent="0.2">
      <c r="A530" s="53"/>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c r="AA530" s="54"/>
      <c r="AB530" s="54"/>
      <c r="AC530" s="54"/>
      <c r="AD530" s="54"/>
    </row>
    <row r="531" spans="1:30" ht="15.95" customHeight="1" x14ac:dyDescent="0.2">
      <c r="A531" s="53"/>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c r="AA531" s="54"/>
      <c r="AB531" s="54"/>
      <c r="AC531" s="54"/>
      <c r="AD531" s="54"/>
    </row>
    <row r="532" spans="1:30" ht="15.95" customHeight="1" x14ac:dyDescent="0.2">
      <c r="A532" s="53"/>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c r="AA532" s="54"/>
      <c r="AB532" s="54"/>
      <c r="AC532" s="54"/>
      <c r="AD532" s="54"/>
    </row>
    <row r="533" spans="1:30" ht="15.95" customHeight="1" x14ac:dyDescent="0.2">
      <c r="A533" s="53"/>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c r="AA533" s="54"/>
      <c r="AB533" s="54"/>
      <c r="AC533" s="54"/>
      <c r="AD533" s="54"/>
    </row>
    <row r="534" spans="1:30" ht="15.95" customHeight="1" x14ac:dyDescent="0.2">
      <c r="A534" s="53"/>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c r="AA534" s="54"/>
      <c r="AB534" s="54"/>
      <c r="AC534" s="54"/>
      <c r="AD534" s="54"/>
    </row>
    <row r="535" spans="1:30" ht="15.95" customHeight="1" x14ac:dyDescent="0.2">
      <c r="A535" s="53"/>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c r="AA535" s="54"/>
      <c r="AB535" s="54"/>
      <c r="AC535" s="54"/>
      <c r="AD535" s="54"/>
    </row>
    <row r="536" spans="1:30" ht="15.95" customHeight="1" x14ac:dyDescent="0.2">
      <c r="A536" s="53"/>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c r="AA536" s="54"/>
      <c r="AB536" s="54"/>
      <c r="AC536" s="54"/>
      <c r="AD536" s="54"/>
    </row>
    <row r="537" spans="1:30" ht="15.95" customHeight="1" x14ac:dyDescent="0.2">
      <c r="A537" s="53"/>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c r="AA537" s="54"/>
      <c r="AB537" s="54"/>
      <c r="AC537" s="54"/>
      <c r="AD537" s="54"/>
    </row>
    <row r="538" spans="1:30" ht="15.95" customHeight="1" x14ac:dyDescent="0.2">
      <c r="A538" s="53"/>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c r="AA538" s="54"/>
      <c r="AB538" s="54"/>
      <c r="AC538" s="54"/>
      <c r="AD538" s="54"/>
    </row>
    <row r="539" spans="1:30" ht="15.95" customHeight="1" x14ac:dyDescent="0.2">
      <c r="A539" s="53"/>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c r="AA539" s="54"/>
      <c r="AB539" s="54"/>
      <c r="AC539" s="54"/>
      <c r="AD539" s="54"/>
    </row>
    <row r="540" spans="1:30" ht="15.95" customHeight="1" x14ac:dyDescent="0.2">
      <c r="A540" s="53"/>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c r="AA540" s="54"/>
      <c r="AB540" s="54"/>
      <c r="AC540" s="54"/>
      <c r="AD540" s="54"/>
    </row>
    <row r="541" spans="1:30" ht="15.95" customHeight="1" x14ac:dyDescent="0.2">
      <c r="A541" s="53"/>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c r="AA541" s="54"/>
      <c r="AB541" s="54"/>
      <c r="AC541" s="54"/>
      <c r="AD541" s="54"/>
    </row>
    <row r="542" spans="1:30" ht="15.95" customHeight="1" x14ac:dyDescent="0.2">
      <c r="A542" s="53"/>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c r="AA542" s="54"/>
      <c r="AB542" s="54"/>
      <c r="AC542" s="54"/>
      <c r="AD542" s="54"/>
    </row>
    <row r="543" spans="1:30" ht="15.95" customHeight="1" x14ac:dyDescent="0.2">
      <c r="A543" s="53"/>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c r="AA543" s="54"/>
      <c r="AB543" s="54"/>
      <c r="AC543" s="54"/>
      <c r="AD543" s="54"/>
    </row>
    <row r="544" spans="1:30" ht="15.95" customHeight="1" x14ac:dyDescent="0.2">
      <c r="A544" s="53"/>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c r="AA544" s="54"/>
      <c r="AB544" s="54"/>
      <c r="AC544" s="54"/>
      <c r="AD544" s="54"/>
    </row>
    <row r="545" spans="1:30" ht="15.95" customHeight="1" x14ac:dyDescent="0.2">
      <c r="A545" s="53"/>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c r="AA545" s="54"/>
      <c r="AB545" s="54"/>
      <c r="AC545" s="54"/>
      <c r="AD545" s="54"/>
    </row>
    <row r="546" spans="1:30" ht="15.95" customHeight="1" x14ac:dyDescent="0.2">
      <c r="A546" s="53"/>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c r="AA546" s="54"/>
      <c r="AB546" s="54"/>
      <c r="AC546" s="54"/>
      <c r="AD546" s="54"/>
    </row>
    <row r="547" spans="1:30" ht="15.95" customHeight="1" x14ac:dyDescent="0.2">
      <c r="A547" s="53"/>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c r="AA547" s="54"/>
      <c r="AB547" s="54"/>
      <c r="AC547" s="54"/>
      <c r="AD547" s="54"/>
    </row>
    <row r="548" spans="1:30" ht="15.95" customHeight="1" x14ac:dyDescent="0.2">
      <c r="A548" s="53"/>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c r="AA548" s="54"/>
      <c r="AB548" s="54"/>
      <c r="AC548" s="54"/>
      <c r="AD548" s="54"/>
    </row>
    <row r="549" spans="1:30" ht="15.95" customHeight="1" x14ac:dyDescent="0.2">
      <c r="A549" s="53"/>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c r="AA549" s="54"/>
      <c r="AB549" s="54"/>
      <c r="AC549" s="54"/>
      <c r="AD549" s="54"/>
    </row>
    <row r="550" spans="1:30" ht="15.95" customHeight="1" x14ac:dyDescent="0.2">
      <c r="A550" s="53"/>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c r="AA550" s="54"/>
      <c r="AB550" s="54"/>
      <c r="AC550" s="54"/>
      <c r="AD550" s="54"/>
    </row>
    <row r="551" spans="1:30" ht="15.95" customHeight="1" x14ac:dyDescent="0.2">
      <c r="A551" s="53"/>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c r="AA551" s="54"/>
      <c r="AB551" s="54"/>
      <c r="AC551" s="54"/>
      <c r="AD551" s="54"/>
    </row>
    <row r="552" spans="1:30" ht="15.95" customHeight="1" x14ac:dyDescent="0.2">
      <c r="A552" s="53"/>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c r="AA552" s="54"/>
      <c r="AB552" s="54"/>
      <c r="AC552" s="54"/>
      <c r="AD552" s="54"/>
    </row>
    <row r="553" spans="1:30" ht="15.95" customHeight="1" x14ac:dyDescent="0.2">
      <c r="A553" s="53"/>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c r="AA553" s="54"/>
      <c r="AB553" s="54"/>
      <c r="AC553" s="54"/>
      <c r="AD553" s="54"/>
    </row>
    <row r="554" spans="1:30" ht="15.95" customHeight="1" x14ac:dyDescent="0.2">
      <c r="A554" s="53"/>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c r="AA554" s="54"/>
      <c r="AB554" s="54"/>
      <c r="AC554" s="54"/>
      <c r="AD554" s="54"/>
    </row>
    <row r="555" spans="1:30" ht="15.95" customHeight="1" x14ac:dyDescent="0.2">
      <c r="A555" s="53"/>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c r="AA555" s="54"/>
      <c r="AB555" s="54"/>
      <c r="AC555" s="54"/>
      <c r="AD555" s="54"/>
    </row>
    <row r="556" spans="1:30" ht="15.95" customHeight="1" x14ac:dyDescent="0.2">
      <c r="A556" s="53"/>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c r="AA556" s="54"/>
      <c r="AB556" s="54"/>
      <c r="AC556" s="54"/>
      <c r="AD556" s="54"/>
    </row>
    <row r="557" spans="1:30" ht="15.95" customHeight="1" x14ac:dyDescent="0.2">
      <c r="A557" s="53"/>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c r="AA557" s="54"/>
      <c r="AB557" s="54"/>
      <c r="AC557" s="54"/>
      <c r="AD557" s="54"/>
    </row>
    <row r="558" spans="1:30" ht="15.95" customHeight="1" x14ac:dyDescent="0.2">
      <c r="A558" s="53"/>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c r="AA558" s="54"/>
      <c r="AB558" s="54"/>
      <c r="AC558" s="54"/>
      <c r="AD558" s="54"/>
    </row>
    <row r="559" spans="1:30" ht="15.95" customHeight="1" x14ac:dyDescent="0.2">
      <c r="A559" s="53"/>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c r="AA559" s="54"/>
      <c r="AB559" s="54"/>
      <c r="AC559" s="54"/>
      <c r="AD559" s="54"/>
    </row>
    <row r="560" spans="1:30" ht="15.95" customHeight="1" x14ac:dyDescent="0.2">
      <c r="A560" s="53"/>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c r="AA560" s="54"/>
      <c r="AB560" s="54"/>
      <c r="AC560" s="54"/>
      <c r="AD560" s="54"/>
    </row>
    <row r="561" spans="1:30" ht="15.95" customHeight="1" x14ac:dyDescent="0.2">
      <c r="A561" s="53"/>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c r="AA561" s="54"/>
      <c r="AB561" s="54"/>
      <c r="AC561" s="54"/>
      <c r="AD561" s="54"/>
    </row>
    <row r="562" spans="1:30" ht="15.95" customHeight="1" x14ac:dyDescent="0.2">
      <c r="A562" s="53"/>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c r="AA562" s="54"/>
      <c r="AB562" s="54"/>
      <c r="AC562" s="54"/>
      <c r="AD562" s="54"/>
    </row>
    <row r="563" spans="1:30" ht="15.95" customHeight="1" x14ac:dyDescent="0.2">
      <c r="A563" s="53"/>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c r="AA563" s="54"/>
      <c r="AB563" s="54"/>
      <c r="AC563" s="54"/>
      <c r="AD563" s="54"/>
    </row>
    <row r="564" spans="1:30" ht="15.95" customHeight="1" x14ac:dyDescent="0.2">
      <c r="A564" s="53"/>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c r="AA564" s="54"/>
      <c r="AB564" s="54"/>
      <c r="AC564" s="54"/>
      <c r="AD564" s="54"/>
    </row>
    <row r="565" spans="1:30" ht="15.95" customHeight="1" x14ac:dyDescent="0.2">
      <c r="A565" s="53"/>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c r="AA565" s="54"/>
      <c r="AB565" s="54"/>
      <c r="AC565" s="54"/>
      <c r="AD565" s="54"/>
    </row>
    <row r="566" spans="1:30" ht="15.95" customHeight="1" x14ac:dyDescent="0.2">
      <c r="A566" s="53"/>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c r="AA566" s="54"/>
      <c r="AB566" s="54"/>
      <c r="AC566" s="54"/>
      <c r="AD566" s="54"/>
    </row>
    <row r="567" spans="1:30" ht="15.95" customHeight="1" x14ac:dyDescent="0.2">
      <c r="A567" s="53"/>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c r="AA567" s="54"/>
      <c r="AB567" s="54"/>
      <c r="AC567" s="54"/>
      <c r="AD567" s="54"/>
    </row>
    <row r="568" spans="1:30" ht="15.95" customHeight="1" x14ac:dyDescent="0.2">
      <c r="A568" s="53"/>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c r="AA568" s="54"/>
      <c r="AB568" s="54"/>
      <c r="AC568" s="54"/>
      <c r="AD568" s="54"/>
    </row>
    <row r="569" spans="1:30" ht="15.95" customHeight="1" x14ac:dyDescent="0.2">
      <c r="A569" s="53"/>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c r="AA569" s="54"/>
      <c r="AB569" s="54"/>
      <c r="AC569" s="54"/>
      <c r="AD569" s="54"/>
    </row>
    <row r="570" spans="1:30" ht="15.95" customHeight="1" x14ac:dyDescent="0.2">
      <c r="A570" s="53"/>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c r="AA570" s="54"/>
      <c r="AB570" s="54"/>
      <c r="AC570" s="54"/>
      <c r="AD570" s="54"/>
    </row>
    <row r="571" spans="1:30" ht="15.95" customHeight="1" x14ac:dyDescent="0.2">
      <c r="A571" s="53"/>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c r="AA571" s="54"/>
      <c r="AB571" s="54"/>
      <c r="AC571" s="54"/>
      <c r="AD571" s="54"/>
    </row>
    <row r="572" spans="1:30" ht="15.95" customHeight="1" x14ac:dyDescent="0.2">
      <c r="A572" s="53"/>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c r="AA572" s="54"/>
      <c r="AB572" s="54"/>
      <c r="AC572" s="54"/>
      <c r="AD572" s="54"/>
    </row>
    <row r="573" spans="1:30" ht="15.95" customHeight="1" x14ac:dyDescent="0.2">
      <c r="A573" s="53"/>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c r="AA573" s="54"/>
      <c r="AB573" s="54"/>
      <c r="AC573" s="54"/>
      <c r="AD573" s="54"/>
    </row>
    <row r="574" spans="1:30" ht="15.95" customHeight="1" x14ac:dyDescent="0.2">
      <c r="A574" s="53"/>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c r="AA574" s="54"/>
      <c r="AB574" s="54"/>
      <c r="AC574" s="54"/>
      <c r="AD574" s="54"/>
    </row>
    <row r="575" spans="1:30" ht="15.95" customHeight="1" x14ac:dyDescent="0.2">
      <c r="A575" s="53"/>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c r="AA575" s="54"/>
      <c r="AB575" s="54"/>
      <c r="AC575" s="54"/>
      <c r="AD575" s="54"/>
    </row>
    <row r="576" spans="1:30" ht="15.95" customHeight="1" x14ac:dyDescent="0.2">
      <c r="A576" s="53"/>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c r="AA576" s="54"/>
      <c r="AB576" s="54"/>
      <c r="AC576" s="54"/>
      <c r="AD576" s="54"/>
    </row>
    <row r="577" spans="1:30" ht="15.95" customHeight="1" x14ac:dyDescent="0.2">
      <c r="A577" s="53"/>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c r="AA577" s="54"/>
      <c r="AB577" s="54"/>
      <c r="AC577" s="54"/>
      <c r="AD577" s="54"/>
    </row>
    <row r="578" spans="1:30" ht="15.95" customHeight="1" x14ac:dyDescent="0.2">
      <c r="A578" s="53"/>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c r="AA578" s="54"/>
      <c r="AB578" s="54"/>
      <c r="AC578" s="54"/>
      <c r="AD578" s="54"/>
    </row>
    <row r="579" spans="1:30" ht="15.95" customHeight="1" x14ac:dyDescent="0.2">
      <c r="A579" s="53"/>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c r="AA579" s="54"/>
      <c r="AB579" s="54"/>
      <c r="AC579" s="54"/>
      <c r="AD579" s="54"/>
    </row>
    <row r="580" spans="1:30" ht="15.95" customHeight="1" x14ac:dyDescent="0.2">
      <c r="A580" s="53"/>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c r="AA580" s="54"/>
      <c r="AB580" s="54"/>
      <c r="AC580" s="54"/>
      <c r="AD580" s="54"/>
    </row>
    <row r="581" spans="1:30" ht="15.95" customHeight="1" x14ac:dyDescent="0.2">
      <c r="A581" s="53"/>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c r="AA581" s="54"/>
      <c r="AB581" s="54"/>
      <c r="AC581" s="54"/>
      <c r="AD581" s="54"/>
    </row>
    <row r="582" spans="1:30" ht="15.95" customHeight="1" x14ac:dyDescent="0.2">
      <c r="A582" s="53"/>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c r="AA582" s="54"/>
      <c r="AB582" s="54"/>
      <c r="AC582" s="54"/>
      <c r="AD582" s="54"/>
    </row>
    <row r="583" spans="1:30" ht="15.95" customHeight="1" x14ac:dyDescent="0.2">
      <c r="A583" s="53"/>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c r="AA583" s="54"/>
      <c r="AB583" s="54"/>
      <c r="AC583" s="54"/>
      <c r="AD583" s="54"/>
    </row>
    <row r="584" spans="1:30" ht="15.95" customHeight="1" x14ac:dyDescent="0.2">
      <c r="A584" s="53"/>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c r="AA584" s="54"/>
      <c r="AB584" s="54"/>
      <c r="AC584" s="54"/>
      <c r="AD584" s="54"/>
    </row>
    <row r="585" spans="1:30" ht="15.95" customHeight="1" x14ac:dyDescent="0.2">
      <c r="A585" s="53"/>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c r="AA585" s="54"/>
      <c r="AB585" s="54"/>
      <c r="AC585" s="54"/>
      <c r="AD585" s="54"/>
    </row>
    <row r="586" spans="1:30" ht="15.95" customHeight="1" x14ac:dyDescent="0.2">
      <c r="A586" s="53"/>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c r="AA586" s="54"/>
      <c r="AB586" s="54"/>
      <c r="AC586" s="54"/>
      <c r="AD586" s="54"/>
    </row>
    <row r="587" spans="1:30" ht="15.95" customHeight="1" x14ac:dyDescent="0.2">
      <c r="A587" s="53"/>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c r="AA587" s="54"/>
      <c r="AB587" s="54"/>
      <c r="AC587" s="54"/>
      <c r="AD587" s="54"/>
    </row>
    <row r="588" spans="1:30" ht="15.95" customHeight="1" x14ac:dyDescent="0.2">
      <c r="A588" s="53"/>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c r="AA588" s="54"/>
      <c r="AB588" s="54"/>
      <c r="AC588" s="54"/>
      <c r="AD588" s="54"/>
    </row>
    <row r="589" spans="1:30" ht="15.95" customHeight="1" x14ac:dyDescent="0.2">
      <c r="A589" s="53"/>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c r="AA589" s="54"/>
      <c r="AB589" s="54"/>
      <c r="AC589" s="54"/>
      <c r="AD589" s="54"/>
    </row>
    <row r="590" spans="1:30" ht="15.95" customHeight="1" x14ac:dyDescent="0.2">
      <c r="A590" s="53"/>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c r="AA590" s="54"/>
      <c r="AB590" s="54"/>
      <c r="AC590" s="54"/>
      <c r="AD590" s="54"/>
    </row>
    <row r="591" spans="1:30" ht="15.95" customHeight="1" x14ac:dyDescent="0.2">
      <c r="A591" s="53"/>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c r="AA591" s="54"/>
      <c r="AB591" s="54"/>
      <c r="AC591" s="54"/>
      <c r="AD591" s="54"/>
    </row>
    <row r="592" spans="1:30" ht="15.95" customHeight="1" x14ac:dyDescent="0.2">
      <c r="A592" s="53"/>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c r="AA592" s="54"/>
      <c r="AB592" s="54"/>
      <c r="AC592" s="54"/>
      <c r="AD592" s="54"/>
    </row>
    <row r="593" spans="1:30" ht="15.95" customHeight="1" x14ac:dyDescent="0.2">
      <c r="A593" s="53"/>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c r="AA593" s="54"/>
      <c r="AB593" s="54"/>
      <c r="AC593" s="54"/>
      <c r="AD593" s="54"/>
    </row>
    <row r="594" spans="1:30" ht="15.95" customHeight="1" x14ac:dyDescent="0.2">
      <c r="A594" s="53"/>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c r="AA594" s="54"/>
      <c r="AB594" s="54"/>
      <c r="AC594" s="54"/>
      <c r="AD594" s="54"/>
    </row>
    <row r="595" spans="1:30" ht="15.95" customHeight="1" x14ac:dyDescent="0.2">
      <c r="A595" s="53"/>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c r="AA595" s="54"/>
      <c r="AB595" s="54"/>
      <c r="AC595" s="54"/>
      <c r="AD595" s="54"/>
    </row>
    <row r="596" spans="1:30" ht="15.95" customHeight="1" x14ac:dyDescent="0.2">
      <c r="A596" s="53"/>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c r="AA596" s="54"/>
      <c r="AB596" s="54"/>
      <c r="AC596" s="54"/>
      <c r="AD596" s="54"/>
    </row>
    <row r="597" spans="1:30" ht="15.95" customHeight="1" x14ac:dyDescent="0.2">
      <c r="A597" s="53"/>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c r="AA597" s="54"/>
      <c r="AB597" s="54"/>
      <c r="AC597" s="54"/>
      <c r="AD597" s="54"/>
    </row>
    <row r="598" spans="1:30" ht="15.95" customHeight="1" x14ac:dyDescent="0.2">
      <c r="A598" s="53"/>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c r="AA598" s="54"/>
      <c r="AB598" s="54"/>
      <c r="AC598" s="54"/>
      <c r="AD598" s="54"/>
    </row>
    <row r="599" spans="1:30" ht="15.95" customHeight="1" x14ac:dyDescent="0.2">
      <c r="A599" s="53"/>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c r="AA599" s="54"/>
      <c r="AB599" s="54"/>
      <c r="AC599" s="54"/>
      <c r="AD599" s="54"/>
    </row>
    <row r="600" spans="1:30" ht="15.95" customHeight="1" x14ac:dyDescent="0.2">
      <c r="A600" s="53"/>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c r="AA600" s="54"/>
      <c r="AB600" s="54"/>
      <c r="AC600" s="54"/>
      <c r="AD600" s="54"/>
    </row>
    <row r="601" spans="1:30" ht="15.95" customHeight="1" x14ac:dyDescent="0.2">
      <c r="A601" s="53"/>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c r="AA601" s="54"/>
      <c r="AB601" s="54"/>
      <c r="AC601" s="54"/>
      <c r="AD601" s="54"/>
    </row>
    <row r="602" spans="1:30" ht="15.95" customHeight="1" x14ac:dyDescent="0.2">
      <c r="A602" s="53"/>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c r="AA602" s="54"/>
      <c r="AB602" s="54"/>
      <c r="AC602" s="54"/>
      <c r="AD602" s="54"/>
    </row>
    <row r="603" spans="1:30" ht="15.95" customHeight="1" x14ac:dyDescent="0.2">
      <c r="A603" s="53"/>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c r="AA603" s="54"/>
      <c r="AB603" s="54"/>
      <c r="AC603" s="54"/>
      <c r="AD603" s="54"/>
    </row>
    <row r="604" spans="1:30" ht="15.95" customHeight="1" x14ac:dyDescent="0.2">
      <c r="A604" s="53"/>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c r="AA604" s="54"/>
      <c r="AB604" s="54"/>
      <c r="AC604" s="54"/>
      <c r="AD604" s="54"/>
    </row>
    <row r="605" spans="1:30" ht="15.95" customHeight="1" x14ac:dyDescent="0.2">
      <c r="A605" s="53"/>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c r="AA605" s="54"/>
      <c r="AB605" s="54"/>
      <c r="AC605" s="54"/>
      <c r="AD605" s="54"/>
    </row>
    <row r="606" spans="1:30" ht="15.95" customHeight="1" x14ac:dyDescent="0.2">
      <c r="A606" s="53"/>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c r="AA606" s="54"/>
      <c r="AB606" s="54"/>
      <c r="AC606" s="54"/>
      <c r="AD606" s="54"/>
    </row>
    <row r="607" spans="1:30" ht="15.95" customHeight="1" x14ac:dyDescent="0.2">
      <c r="A607" s="53"/>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c r="AA607" s="54"/>
      <c r="AB607" s="54"/>
      <c r="AC607" s="54"/>
      <c r="AD607" s="54"/>
    </row>
    <row r="608" spans="1:30" ht="15.95" customHeight="1" x14ac:dyDescent="0.2">
      <c r="A608" s="53"/>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c r="AA608" s="54"/>
      <c r="AB608" s="54"/>
      <c r="AC608" s="54"/>
      <c r="AD608" s="54"/>
    </row>
    <row r="609" spans="1:30" ht="15.95" customHeight="1" x14ac:dyDescent="0.2">
      <c r="A609" s="53"/>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c r="AA609" s="54"/>
      <c r="AB609" s="54"/>
      <c r="AC609" s="54"/>
      <c r="AD609" s="54"/>
    </row>
    <row r="610" spans="1:30" ht="15.95" customHeight="1" x14ac:dyDescent="0.2">
      <c r="A610" s="53"/>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c r="AA610" s="54"/>
      <c r="AB610" s="54"/>
      <c r="AC610" s="54"/>
      <c r="AD610" s="54"/>
    </row>
    <row r="611" spans="1:30" ht="15.95" customHeight="1" x14ac:dyDescent="0.2">
      <c r="A611" s="53"/>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c r="AA611" s="54"/>
      <c r="AB611" s="54"/>
      <c r="AC611" s="54"/>
      <c r="AD611" s="54"/>
    </row>
    <row r="612" spans="1:30" ht="15.95" customHeight="1" x14ac:dyDescent="0.2">
      <c r="A612" s="53"/>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c r="AA612" s="54"/>
      <c r="AB612" s="54"/>
      <c r="AC612" s="54"/>
      <c r="AD612" s="54"/>
    </row>
    <row r="613" spans="1:30" ht="15.95" customHeight="1" x14ac:dyDescent="0.2">
      <c r="A613" s="53"/>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c r="AA613" s="54"/>
      <c r="AB613" s="54"/>
      <c r="AC613" s="54"/>
      <c r="AD613" s="54"/>
    </row>
    <row r="614" spans="1:30" ht="15.95" customHeight="1" x14ac:dyDescent="0.2">
      <c r="A614" s="53"/>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c r="AA614" s="54"/>
      <c r="AB614" s="54"/>
      <c r="AC614" s="54"/>
      <c r="AD614" s="54"/>
    </row>
    <row r="615" spans="1:30" ht="15.95" customHeight="1" x14ac:dyDescent="0.2">
      <c r="A615" s="53"/>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c r="AA615" s="54"/>
      <c r="AB615" s="54"/>
      <c r="AC615" s="54"/>
      <c r="AD615" s="54"/>
    </row>
    <row r="616" spans="1:30" ht="15.95" customHeight="1" x14ac:dyDescent="0.2">
      <c r="A616" s="53"/>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c r="AA616" s="54"/>
      <c r="AB616" s="54"/>
      <c r="AC616" s="54"/>
      <c r="AD616" s="54"/>
    </row>
    <row r="617" spans="1:30" ht="15.95" customHeight="1" x14ac:dyDescent="0.2">
      <c r="A617" s="53"/>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c r="AA617" s="54"/>
      <c r="AB617" s="54"/>
      <c r="AC617" s="54"/>
      <c r="AD617" s="54"/>
    </row>
    <row r="618" spans="1:30" ht="15.95" customHeight="1" x14ac:dyDescent="0.2">
      <c r="A618" s="53"/>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c r="AA618" s="54"/>
      <c r="AB618" s="54"/>
      <c r="AC618" s="54"/>
      <c r="AD618" s="54"/>
    </row>
    <row r="619" spans="1:30" ht="15.95" customHeight="1" x14ac:dyDescent="0.2">
      <c r="A619" s="53"/>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c r="AA619" s="54"/>
      <c r="AB619" s="54"/>
      <c r="AC619" s="54"/>
      <c r="AD619" s="54"/>
    </row>
    <row r="620" spans="1:30" ht="15.95" customHeight="1" x14ac:dyDescent="0.2">
      <c r="A620" s="53"/>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c r="AA620" s="54"/>
      <c r="AB620" s="54"/>
      <c r="AC620" s="54"/>
      <c r="AD620" s="54"/>
    </row>
    <row r="621" spans="1:30" ht="15.95" customHeight="1" x14ac:dyDescent="0.2">
      <c r="A621" s="53"/>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c r="AA621" s="54"/>
      <c r="AB621" s="54"/>
      <c r="AC621" s="54"/>
      <c r="AD621" s="54"/>
    </row>
    <row r="622" spans="1:30" ht="15.95" customHeight="1" x14ac:dyDescent="0.2">
      <c r="A622" s="53"/>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c r="AA622" s="54"/>
      <c r="AB622" s="54"/>
      <c r="AC622" s="54"/>
      <c r="AD622" s="54"/>
    </row>
    <row r="623" spans="1:30" ht="15.95" customHeight="1" x14ac:dyDescent="0.2">
      <c r="A623" s="53"/>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c r="AA623" s="54"/>
      <c r="AB623" s="54"/>
      <c r="AC623" s="54"/>
      <c r="AD623" s="54"/>
    </row>
    <row r="624" spans="1:30" ht="15.95" customHeight="1" x14ac:dyDescent="0.2">
      <c r="A624" s="53"/>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c r="AA624" s="54"/>
      <c r="AB624" s="54"/>
      <c r="AC624" s="54"/>
      <c r="AD624" s="54"/>
    </row>
    <row r="625" spans="1:30" ht="15.95" customHeight="1" x14ac:dyDescent="0.2">
      <c r="A625" s="53"/>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c r="AA625" s="54"/>
      <c r="AB625" s="54"/>
      <c r="AC625" s="54"/>
      <c r="AD625" s="54"/>
    </row>
    <row r="626" spans="1:30" ht="15.95" customHeight="1" x14ac:dyDescent="0.2">
      <c r="A626" s="53"/>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c r="AA626" s="54"/>
      <c r="AB626" s="54"/>
      <c r="AC626" s="54"/>
      <c r="AD626" s="54"/>
    </row>
    <row r="627" spans="1:30" ht="15.95" customHeight="1" x14ac:dyDescent="0.2">
      <c r="A627" s="53"/>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c r="AA627" s="54"/>
      <c r="AB627" s="54"/>
      <c r="AC627" s="54"/>
      <c r="AD627" s="54"/>
    </row>
    <row r="628" spans="1:30" ht="15.95" customHeight="1" x14ac:dyDescent="0.2">
      <c r="A628" s="53"/>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c r="AA628" s="54"/>
      <c r="AB628" s="54"/>
      <c r="AC628" s="54"/>
      <c r="AD628" s="54"/>
    </row>
    <row r="629" spans="1:30" ht="15.95" customHeight="1" x14ac:dyDescent="0.2">
      <c r="A629" s="53"/>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c r="AA629" s="54"/>
      <c r="AB629" s="54"/>
      <c r="AC629" s="54"/>
      <c r="AD629" s="54"/>
    </row>
    <row r="630" spans="1:30" ht="15.95" customHeight="1" x14ac:dyDescent="0.2">
      <c r="A630" s="53"/>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c r="AA630" s="54"/>
      <c r="AB630" s="54"/>
      <c r="AC630" s="54"/>
      <c r="AD630" s="54"/>
    </row>
    <row r="631" spans="1:30" ht="15.95" customHeight="1" x14ac:dyDescent="0.2">
      <c r="A631" s="53"/>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c r="AA631" s="54"/>
      <c r="AB631" s="54"/>
      <c r="AC631" s="54"/>
      <c r="AD631" s="54"/>
    </row>
    <row r="632" spans="1:30" ht="15.95" customHeight="1" x14ac:dyDescent="0.2">
      <c r="A632" s="53"/>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c r="AA632" s="54"/>
      <c r="AB632" s="54"/>
      <c r="AC632" s="54"/>
      <c r="AD632" s="54"/>
    </row>
    <row r="633" spans="1:30" ht="15.95" customHeight="1" x14ac:dyDescent="0.2">
      <c r="A633" s="53"/>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c r="AA633" s="54"/>
      <c r="AB633" s="54"/>
      <c r="AC633" s="54"/>
      <c r="AD633" s="54"/>
    </row>
    <row r="634" spans="1:30" ht="15.95" customHeight="1" x14ac:dyDescent="0.2">
      <c r="A634" s="53"/>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c r="AA634" s="54"/>
      <c r="AB634" s="54"/>
      <c r="AC634" s="54"/>
      <c r="AD634" s="54"/>
    </row>
    <row r="635" spans="1:30" ht="15.95" customHeight="1" x14ac:dyDescent="0.2">
      <c r="A635" s="53"/>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c r="AA635" s="54"/>
      <c r="AB635" s="54"/>
      <c r="AC635" s="54"/>
      <c r="AD635" s="54"/>
    </row>
    <row r="636" spans="1:30" ht="15.95" customHeight="1" x14ac:dyDescent="0.2">
      <c r="A636" s="53"/>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c r="AA636" s="54"/>
      <c r="AB636" s="54"/>
      <c r="AC636" s="54"/>
      <c r="AD636" s="54"/>
    </row>
    <row r="637" spans="1:30" ht="15.95" customHeight="1" x14ac:dyDescent="0.2">
      <c r="A637" s="53"/>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c r="AA637" s="54"/>
      <c r="AB637" s="54"/>
      <c r="AC637" s="54"/>
      <c r="AD637" s="54"/>
    </row>
    <row r="638" spans="1:30" ht="15.95" customHeight="1" x14ac:dyDescent="0.2">
      <c r="A638" s="53"/>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c r="AA638" s="54"/>
      <c r="AB638" s="54"/>
      <c r="AC638" s="54"/>
      <c r="AD638" s="54"/>
    </row>
    <row r="639" spans="1:30" ht="15.95" customHeight="1" x14ac:dyDescent="0.2">
      <c r="A639" s="53"/>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c r="AA639" s="54"/>
      <c r="AB639" s="54"/>
      <c r="AC639" s="54"/>
      <c r="AD639" s="54"/>
    </row>
    <row r="640" spans="1:30" ht="15.95" customHeight="1" x14ac:dyDescent="0.2">
      <c r="A640" s="53"/>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c r="AA640" s="54"/>
      <c r="AB640" s="54"/>
      <c r="AC640" s="54"/>
      <c r="AD640" s="54"/>
    </row>
    <row r="641" spans="1:30" ht="15.95" customHeight="1" x14ac:dyDescent="0.2">
      <c r="A641" s="53"/>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c r="AA641" s="54"/>
      <c r="AB641" s="54"/>
      <c r="AC641" s="54"/>
      <c r="AD641" s="54"/>
    </row>
    <row r="642" spans="1:30" ht="15.95" customHeight="1" x14ac:dyDescent="0.2">
      <c r="A642" s="53"/>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c r="AA642" s="54"/>
      <c r="AB642" s="54"/>
      <c r="AC642" s="54"/>
      <c r="AD642" s="54"/>
    </row>
    <row r="643" spans="1:30" ht="15.95" customHeight="1" x14ac:dyDescent="0.2">
      <c r="A643" s="53"/>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c r="AA643" s="54"/>
      <c r="AB643" s="54"/>
      <c r="AC643" s="54"/>
      <c r="AD643" s="54"/>
    </row>
    <row r="644" spans="1:30" ht="15.95" customHeight="1" x14ac:dyDescent="0.2">
      <c r="A644" s="53"/>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c r="AA644" s="54"/>
      <c r="AB644" s="54"/>
      <c r="AC644" s="54"/>
      <c r="AD644" s="54"/>
    </row>
    <row r="645" spans="1:30" ht="15.95" customHeight="1" x14ac:dyDescent="0.2">
      <c r="A645" s="53"/>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c r="AA645" s="54"/>
      <c r="AB645" s="54"/>
      <c r="AC645" s="54"/>
      <c r="AD645" s="54"/>
    </row>
    <row r="646" spans="1:30" ht="15.95" customHeight="1" x14ac:dyDescent="0.2">
      <c r="A646" s="53"/>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c r="AA646" s="54"/>
      <c r="AB646" s="54"/>
      <c r="AC646" s="54"/>
      <c r="AD646" s="54"/>
    </row>
    <row r="647" spans="1:30" ht="15.95" customHeight="1" x14ac:dyDescent="0.2">
      <c r="A647" s="53"/>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c r="AA647" s="54"/>
      <c r="AB647" s="54"/>
      <c r="AC647" s="54"/>
      <c r="AD647" s="54"/>
    </row>
    <row r="648" spans="1:30" ht="15.95" customHeight="1" x14ac:dyDescent="0.2">
      <c r="A648" s="53"/>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c r="AA648" s="54"/>
      <c r="AB648" s="54"/>
      <c r="AC648" s="54"/>
      <c r="AD648" s="54"/>
    </row>
    <row r="649" spans="1:30" ht="15.95" customHeight="1" x14ac:dyDescent="0.2">
      <c r="A649" s="53"/>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c r="AA649" s="54"/>
      <c r="AB649" s="54"/>
      <c r="AC649" s="54"/>
      <c r="AD649" s="54"/>
    </row>
    <row r="650" spans="1:30" ht="15.95" customHeight="1" x14ac:dyDescent="0.2">
      <c r="A650" s="53"/>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c r="AA650" s="54"/>
      <c r="AB650" s="54"/>
      <c r="AC650" s="54"/>
      <c r="AD650" s="54"/>
    </row>
    <row r="651" spans="1:30" ht="15.95" customHeight="1" x14ac:dyDescent="0.2">
      <c r="A651" s="53"/>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c r="AA651" s="54"/>
      <c r="AB651" s="54"/>
      <c r="AC651" s="54"/>
      <c r="AD651" s="54"/>
    </row>
    <row r="652" spans="1:30" ht="15.95" customHeight="1" x14ac:dyDescent="0.2">
      <c r="A652" s="53"/>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c r="AA652" s="54"/>
      <c r="AB652" s="54"/>
      <c r="AC652" s="54"/>
      <c r="AD652" s="54"/>
    </row>
    <row r="653" spans="1:30" ht="15.95" customHeight="1" x14ac:dyDescent="0.2">
      <c r="A653" s="53"/>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c r="AA653" s="54"/>
      <c r="AB653" s="54"/>
      <c r="AC653" s="54"/>
      <c r="AD653" s="54"/>
    </row>
    <row r="654" spans="1:30" ht="15.95" customHeight="1" x14ac:dyDescent="0.2">
      <c r="A654" s="53"/>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c r="AA654" s="54"/>
      <c r="AB654" s="54"/>
      <c r="AC654" s="54"/>
      <c r="AD654" s="54"/>
    </row>
    <row r="655" spans="1:30" ht="15.95" customHeight="1" x14ac:dyDescent="0.2">
      <c r="A655" s="53"/>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c r="AA655" s="54"/>
      <c r="AB655" s="54"/>
      <c r="AC655" s="54"/>
      <c r="AD655" s="54"/>
    </row>
    <row r="656" spans="1:30" ht="15.95" customHeight="1" x14ac:dyDescent="0.2">
      <c r="A656" s="53"/>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c r="AA656" s="54"/>
      <c r="AB656" s="54"/>
      <c r="AC656" s="54"/>
      <c r="AD656" s="54"/>
    </row>
    <row r="657" spans="1:30" ht="15.95" customHeight="1" x14ac:dyDescent="0.2">
      <c r="A657" s="53"/>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c r="AA657" s="54"/>
      <c r="AB657" s="54"/>
      <c r="AC657" s="54"/>
      <c r="AD657" s="54"/>
    </row>
    <row r="658" spans="1:30" ht="15.95" customHeight="1" x14ac:dyDescent="0.2">
      <c r="A658" s="53"/>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c r="AA658" s="54"/>
      <c r="AB658" s="54"/>
      <c r="AC658" s="54"/>
      <c r="AD658" s="54"/>
    </row>
    <row r="659" spans="1:30" ht="15.95" customHeight="1" x14ac:dyDescent="0.2">
      <c r="A659" s="53"/>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c r="AA659" s="54"/>
      <c r="AB659" s="54"/>
      <c r="AC659" s="54"/>
      <c r="AD659" s="54"/>
    </row>
    <row r="660" spans="1:30" ht="15.95" customHeight="1" x14ac:dyDescent="0.2">
      <c r="A660" s="53"/>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c r="AA660" s="54"/>
      <c r="AB660" s="54"/>
      <c r="AC660" s="54"/>
      <c r="AD660" s="54"/>
    </row>
    <row r="661" spans="1:30" ht="15.95" customHeight="1" x14ac:dyDescent="0.2">
      <c r="A661" s="53"/>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c r="AA661" s="54"/>
      <c r="AB661" s="54"/>
      <c r="AC661" s="54"/>
      <c r="AD661" s="54"/>
    </row>
    <row r="662" spans="1:30" ht="15.95" customHeight="1" x14ac:dyDescent="0.2">
      <c r="A662" s="53"/>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c r="AA662" s="54"/>
      <c r="AB662" s="54"/>
      <c r="AC662" s="54"/>
      <c r="AD662" s="54"/>
    </row>
    <row r="663" spans="1:30" ht="15.95" customHeight="1" x14ac:dyDescent="0.2">
      <c r="A663" s="53"/>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c r="AA663" s="54"/>
      <c r="AB663" s="54"/>
      <c r="AC663" s="54"/>
      <c r="AD663" s="54"/>
    </row>
    <row r="664" spans="1:30" ht="15.95" customHeight="1" x14ac:dyDescent="0.2">
      <c r="A664" s="53"/>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c r="AA664" s="54"/>
      <c r="AB664" s="54"/>
      <c r="AC664" s="54"/>
      <c r="AD664" s="54"/>
    </row>
    <row r="665" spans="1:30" ht="15.95" customHeight="1" x14ac:dyDescent="0.2">
      <c r="A665" s="53"/>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c r="AA665" s="54"/>
      <c r="AB665" s="54"/>
      <c r="AC665" s="54"/>
      <c r="AD665" s="54"/>
    </row>
    <row r="666" spans="1:30" ht="15.95" customHeight="1" x14ac:dyDescent="0.2">
      <c r="A666" s="53"/>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c r="AA666" s="54"/>
      <c r="AB666" s="54"/>
      <c r="AC666" s="54"/>
      <c r="AD666" s="54"/>
    </row>
    <row r="667" spans="1:30" ht="15.95" customHeight="1" x14ac:dyDescent="0.2">
      <c r="A667" s="53"/>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c r="AA667" s="54"/>
      <c r="AB667" s="54"/>
      <c r="AC667" s="54"/>
      <c r="AD667" s="54"/>
    </row>
    <row r="668" spans="1:30" ht="15.95" customHeight="1" x14ac:dyDescent="0.2">
      <c r="A668" s="53"/>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c r="AA668" s="54"/>
      <c r="AB668" s="54"/>
      <c r="AC668" s="54"/>
      <c r="AD668" s="54"/>
    </row>
    <row r="669" spans="1:30" ht="15.95" customHeight="1" x14ac:dyDescent="0.2">
      <c r="A669" s="53"/>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c r="AA669" s="54"/>
      <c r="AB669" s="54"/>
      <c r="AC669" s="54"/>
      <c r="AD669" s="54"/>
    </row>
    <row r="670" spans="1:30" ht="15.95" customHeight="1" x14ac:dyDescent="0.2">
      <c r="A670" s="53"/>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c r="AA670" s="54"/>
      <c r="AB670" s="54"/>
      <c r="AC670" s="54"/>
      <c r="AD670" s="54"/>
    </row>
    <row r="671" spans="1:30" ht="15.95" customHeight="1" x14ac:dyDescent="0.2">
      <c r="A671" s="53"/>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c r="AA671" s="54"/>
      <c r="AB671" s="54"/>
      <c r="AC671" s="54"/>
      <c r="AD671" s="54"/>
    </row>
    <row r="672" spans="1:30" ht="15.95" customHeight="1" x14ac:dyDescent="0.2">
      <c r="A672" s="53"/>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c r="AA672" s="54"/>
      <c r="AB672" s="54"/>
      <c r="AC672" s="54"/>
      <c r="AD672" s="54"/>
    </row>
    <row r="673" spans="1:30" ht="15.95" customHeight="1" x14ac:dyDescent="0.2">
      <c r="A673" s="53"/>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c r="AA673" s="54"/>
      <c r="AB673" s="54"/>
      <c r="AC673" s="54"/>
      <c r="AD673" s="54"/>
    </row>
    <row r="674" spans="1:30" ht="15.95" customHeight="1" x14ac:dyDescent="0.2">
      <c r="A674" s="53"/>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c r="AA674" s="54"/>
      <c r="AB674" s="54"/>
      <c r="AC674" s="54"/>
      <c r="AD674" s="54"/>
    </row>
    <row r="675" spans="1:30" ht="15.95" customHeight="1" x14ac:dyDescent="0.2">
      <c r="A675" s="53"/>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c r="AA675" s="54"/>
      <c r="AB675" s="54"/>
      <c r="AC675" s="54"/>
      <c r="AD675" s="54"/>
    </row>
    <row r="676" spans="1:30" ht="15.95" customHeight="1" x14ac:dyDescent="0.2">
      <c r="A676" s="53"/>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c r="AA676" s="54"/>
      <c r="AB676" s="54"/>
      <c r="AC676" s="54"/>
      <c r="AD676" s="54"/>
    </row>
    <row r="677" spans="1:30" ht="15.95" customHeight="1" x14ac:dyDescent="0.2">
      <c r="A677" s="53"/>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c r="AA677" s="54"/>
      <c r="AB677" s="54"/>
      <c r="AC677" s="54"/>
      <c r="AD677" s="54"/>
    </row>
    <row r="678" spans="1:30" ht="15.95" customHeight="1" x14ac:dyDescent="0.2">
      <c r="A678" s="53"/>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c r="AA678" s="54"/>
      <c r="AB678" s="54"/>
      <c r="AC678" s="54"/>
      <c r="AD678" s="54"/>
    </row>
    <row r="679" spans="1:30" ht="15.95" customHeight="1" x14ac:dyDescent="0.2">
      <c r="A679" s="53"/>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c r="AA679" s="54"/>
      <c r="AB679" s="54"/>
      <c r="AC679" s="54"/>
      <c r="AD679" s="54"/>
    </row>
    <row r="680" spans="1:30" ht="15.95" customHeight="1" x14ac:dyDescent="0.2">
      <c r="A680" s="53"/>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c r="AA680" s="54"/>
      <c r="AB680" s="54"/>
      <c r="AC680" s="54"/>
      <c r="AD680" s="54"/>
    </row>
    <row r="681" spans="1:30" ht="15.95" customHeight="1" x14ac:dyDescent="0.2">
      <c r="A681" s="53"/>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c r="AA681" s="54"/>
      <c r="AB681" s="54"/>
      <c r="AC681" s="54"/>
      <c r="AD681" s="54"/>
    </row>
    <row r="682" spans="1:30" ht="15.95" customHeight="1" x14ac:dyDescent="0.2">
      <c r="A682" s="53"/>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c r="AA682" s="54"/>
      <c r="AB682" s="54"/>
      <c r="AC682" s="54"/>
      <c r="AD682" s="54"/>
    </row>
    <row r="683" spans="1:30" ht="15.95" customHeight="1" x14ac:dyDescent="0.2">
      <c r="A683" s="53"/>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c r="AA683" s="54"/>
      <c r="AB683" s="54"/>
      <c r="AC683" s="54"/>
      <c r="AD683" s="54"/>
    </row>
    <row r="684" spans="1:30" ht="15.95" customHeight="1" x14ac:dyDescent="0.2">
      <c r="A684" s="53"/>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c r="AA684" s="54"/>
      <c r="AB684" s="54"/>
      <c r="AC684" s="54"/>
      <c r="AD684" s="54"/>
    </row>
    <row r="685" spans="1:30" ht="15.95" customHeight="1" x14ac:dyDescent="0.2">
      <c r="A685" s="53"/>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c r="AA685" s="54"/>
      <c r="AB685" s="54"/>
      <c r="AC685" s="54"/>
      <c r="AD685" s="54"/>
    </row>
    <row r="686" spans="1:30" ht="15.95" customHeight="1" x14ac:dyDescent="0.2">
      <c r="A686" s="53"/>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c r="AA686" s="54"/>
      <c r="AB686" s="54"/>
      <c r="AC686" s="54"/>
      <c r="AD686" s="54"/>
    </row>
    <row r="687" spans="1:30" ht="15.95" customHeight="1" x14ac:dyDescent="0.2">
      <c r="A687" s="53"/>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c r="AA687" s="54"/>
      <c r="AB687" s="54"/>
      <c r="AC687" s="54"/>
      <c r="AD687" s="54"/>
    </row>
    <row r="688" spans="1:30" ht="15.95" customHeight="1" x14ac:dyDescent="0.2">
      <c r="A688" s="53"/>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c r="AA688" s="54"/>
      <c r="AB688" s="54"/>
      <c r="AC688" s="54"/>
      <c r="AD688" s="54"/>
    </row>
    <row r="689" spans="1:30" ht="15.95" customHeight="1" x14ac:dyDescent="0.2">
      <c r="A689" s="53"/>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c r="AA689" s="54"/>
      <c r="AB689" s="54"/>
      <c r="AC689" s="54"/>
      <c r="AD689" s="54"/>
    </row>
    <row r="690" spans="1:30" ht="15.95" customHeight="1" x14ac:dyDescent="0.2">
      <c r="A690" s="53"/>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c r="AA690" s="54"/>
      <c r="AB690" s="54"/>
      <c r="AC690" s="54"/>
      <c r="AD690" s="54"/>
    </row>
    <row r="691" spans="1:30" ht="15.95" customHeight="1" x14ac:dyDescent="0.2">
      <c r="A691" s="53"/>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c r="AA691" s="54"/>
      <c r="AB691" s="54"/>
      <c r="AC691" s="54"/>
      <c r="AD691" s="54"/>
    </row>
    <row r="692" spans="1:30" ht="15.95" customHeight="1" x14ac:dyDescent="0.2">
      <c r="A692" s="53"/>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c r="AA692" s="54"/>
      <c r="AB692" s="54"/>
      <c r="AC692" s="54"/>
      <c r="AD692" s="54"/>
    </row>
    <row r="693" spans="1:30" ht="15.95" customHeight="1" x14ac:dyDescent="0.2">
      <c r="A693" s="53"/>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c r="AA693" s="54"/>
      <c r="AB693" s="54"/>
      <c r="AC693" s="54"/>
      <c r="AD693" s="54"/>
    </row>
    <row r="694" spans="1:30" ht="15.95" customHeight="1" x14ac:dyDescent="0.2">
      <c r="A694" s="53"/>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c r="AA694" s="54"/>
      <c r="AB694" s="54"/>
      <c r="AC694" s="54"/>
      <c r="AD694" s="54"/>
    </row>
    <row r="695" spans="1:30" ht="15.95" customHeight="1" x14ac:dyDescent="0.2">
      <c r="A695" s="53"/>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c r="AA695" s="54"/>
      <c r="AB695" s="54"/>
      <c r="AC695" s="54"/>
      <c r="AD695" s="54"/>
    </row>
    <row r="696" spans="1:30" ht="15.95" customHeight="1" x14ac:dyDescent="0.2">
      <c r="A696" s="53"/>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c r="AA696" s="54"/>
      <c r="AB696" s="54"/>
      <c r="AC696" s="54"/>
      <c r="AD696" s="54"/>
    </row>
    <row r="697" spans="1:30" ht="15.95" customHeight="1" x14ac:dyDescent="0.2">
      <c r="A697" s="53"/>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c r="AA697" s="54"/>
      <c r="AB697" s="54"/>
      <c r="AC697" s="54"/>
      <c r="AD697" s="54"/>
    </row>
    <row r="698" spans="1:30" ht="15.95" customHeight="1" x14ac:dyDescent="0.2">
      <c r="A698" s="53"/>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c r="AA698" s="54"/>
      <c r="AB698" s="54"/>
      <c r="AC698" s="54"/>
      <c r="AD698" s="54"/>
    </row>
    <row r="699" spans="1:30" ht="15.95" customHeight="1" x14ac:dyDescent="0.2">
      <c r="A699" s="53"/>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c r="AA699" s="54"/>
      <c r="AB699" s="54"/>
      <c r="AC699" s="54"/>
      <c r="AD699" s="54"/>
    </row>
    <row r="700" spans="1:30" ht="15.95" customHeight="1" x14ac:dyDescent="0.2">
      <c r="A700" s="53"/>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c r="AA700" s="54"/>
      <c r="AB700" s="54"/>
      <c r="AC700" s="54"/>
      <c r="AD700" s="54"/>
    </row>
    <row r="701" spans="1:30" ht="15.95" customHeight="1" x14ac:dyDescent="0.2">
      <c r="A701" s="53"/>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c r="AA701" s="54"/>
      <c r="AB701" s="54"/>
      <c r="AC701" s="54"/>
      <c r="AD701" s="54"/>
    </row>
    <row r="702" spans="1:30" ht="15.95" customHeight="1" x14ac:dyDescent="0.2">
      <c r="A702" s="53"/>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c r="AA702" s="54"/>
      <c r="AB702" s="54"/>
      <c r="AC702" s="54"/>
      <c r="AD702" s="54"/>
    </row>
    <row r="703" spans="1:30" ht="15.95" customHeight="1" x14ac:dyDescent="0.2">
      <c r="A703" s="53"/>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c r="AA703" s="54"/>
      <c r="AB703" s="54"/>
      <c r="AC703" s="54"/>
      <c r="AD703" s="54"/>
    </row>
    <row r="704" spans="1:30" ht="15.95" customHeight="1" x14ac:dyDescent="0.2">
      <c r="A704" s="53"/>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c r="AA704" s="54"/>
      <c r="AB704" s="54"/>
      <c r="AC704" s="54"/>
      <c r="AD704" s="54"/>
    </row>
    <row r="705" spans="1:30" ht="15.95" customHeight="1" x14ac:dyDescent="0.2">
      <c r="A705" s="53"/>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c r="AA705" s="54"/>
      <c r="AB705" s="54"/>
      <c r="AC705" s="54"/>
      <c r="AD705" s="54"/>
    </row>
    <row r="706" spans="1:30" ht="15.95" customHeight="1" x14ac:dyDescent="0.2">
      <c r="A706" s="53"/>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c r="AA706" s="54"/>
      <c r="AB706" s="54"/>
      <c r="AC706" s="54"/>
      <c r="AD706" s="54"/>
    </row>
    <row r="707" spans="1:30" ht="15.95" customHeight="1" x14ac:dyDescent="0.2">
      <c r="A707" s="53"/>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c r="AA707" s="54"/>
      <c r="AB707" s="54"/>
      <c r="AC707" s="54"/>
      <c r="AD707" s="54"/>
    </row>
    <row r="708" spans="1:30" ht="15.95" customHeight="1" x14ac:dyDescent="0.2">
      <c r="A708" s="53"/>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c r="AA708" s="54"/>
      <c r="AB708" s="54"/>
      <c r="AC708" s="54"/>
      <c r="AD708" s="54"/>
    </row>
    <row r="709" spans="1:30" ht="15.95" customHeight="1" x14ac:dyDescent="0.2">
      <c r="A709" s="53"/>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c r="AA709" s="54"/>
      <c r="AB709" s="54"/>
      <c r="AC709" s="54"/>
      <c r="AD709" s="54"/>
    </row>
    <row r="710" spans="1:30" ht="15.95" customHeight="1" x14ac:dyDescent="0.2">
      <c r="A710" s="53"/>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c r="AA710" s="54"/>
      <c r="AB710" s="54"/>
      <c r="AC710" s="54"/>
      <c r="AD710" s="54"/>
    </row>
    <row r="711" spans="1:30" ht="15.95" customHeight="1" x14ac:dyDescent="0.2">
      <c r="A711" s="53"/>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c r="AA711" s="54"/>
      <c r="AB711" s="54"/>
      <c r="AC711" s="54"/>
      <c r="AD711" s="54"/>
    </row>
    <row r="712" spans="1:30" ht="15.95" customHeight="1" x14ac:dyDescent="0.2">
      <c r="A712" s="53"/>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c r="AA712" s="54"/>
      <c r="AB712" s="54"/>
      <c r="AC712" s="54"/>
      <c r="AD712" s="54"/>
    </row>
    <row r="713" spans="1:30" ht="15.95" customHeight="1" x14ac:dyDescent="0.2">
      <c r="A713" s="53"/>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c r="AA713" s="54"/>
      <c r="AB713" s="54"/>
      <c r="AC713" s="54"/>
      <c r="AD713" s="54"/>
    </row>
    <row r="714" spans="1:30" ht="15.95" customHeight="1" x14ac:dyDescent="0.2">
      <c r="A714" s="53"/>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c r="AA714" s="54"/>
      <c r="AB714" s="54"/>
      <c r="AC714" s="54"/>
      <c r="AD714" s="54"/>
    </row>
    <row r="715" spans="1:30" ht="15.95" customHeight="1" x14ac:dyDescent="0.2">
      <c r="A715" s="53"/>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c r="AA715" s="54"/>
      <c r="AB715" s="54"/>
      <c r="AC715" s="54"/>
      <c r="AD715" s="54"/>
    </row>
    <row r="716" spans="1:30" ht="15.95" customHeight="1" x14ac:dyDescent="0.2">
      <c r="A716" s="53"/>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c r="AA716" s="54"/>
      <c r="AB716" s="54"/>
      <c r="AC716" s="54"/>
      <c r="AD716" s="54"/>
    </row>
    <row r="717" spans="1:30" ht="15.95" customHeight="1" x14ac:dyDescent="0.2">
      <c r="A717" s="53"/>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c r="AA717" s="54"/>
      <c r="AB717" s="54"/>
      <c r="AC717" s="54"/>
      <c r="AD717" s="54"/>
    </row>
    <row r="718" spans="1:30" ht="15.95" customHeight="1" x14ac:dyDescent="0.2">
      <c r="A718" s="53"/>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c r="AA718" s="54"/>
      <c r="AB718" s="54"/>
      <c r="AC718" s="54"/>
      <c r="AD718" s="54"/>
    </row>
    <row r="719" spans="1:30" ht="15.95" customHeight="1" x14ac:dyDescent="0.2">
      <c r="A719" s="53"/>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c r="AA719" s="54"/>
      <c r="AB719" s="54"/>
      <c r="AC719" s="54"/>
      <c r="AD719" s="54"/>
    </row>
    <row r="720" spans="1:30" ht="15.95" customHeight="1" x14ac:dyDescent="0.2">
      <c r="A720" s="53"/>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c r="AA720" s="54"/>
      <c r="AB720" s="54"/>
      <c r="AC720" s="54"/>
      <c r="AD720" s="54"/>
    </row>
    <row r="721" spans="1:30" ht="15.95" customHeight="1" x14ac:dyDescent="0.2">
      <c r="A721" s="53"/>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c r="AA721" s="54"/>
      <c r="AB721" s="54"/>
      <c r="AC721" s="54"/>
      <c r="AD721" s="54"/>
    </row>
    <row r="722" spans="1:30" ht="15.95" customHeight="1" x14ac:dyDescent="0.2">
      <c r="A722" s="53"/>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c r="AA722" s="54"/>
      <c r="AB722" s="54"/>
      <c r="AC722" s="54"/>
      <c r="AD722" s="54"/>
    </row>
    <row r="723" spans="1:30" ht="15.95" customHeight="1" x14ac:dyDescent="0.2">
      <c r="A723" s="53"/>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c r="AA723" s="54"/>
      <c r="AB723" s="54"/>
      <c r="AC723" s="54"/>
      <c r="AD723" s="54"/>
    </row>
    <row r="724" spans="1:30" ht="15.95" customHeight="1" x14ac:dyDescent="0.2">
      <c r="A724" s="53"/>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c r="AA724" s="54"/>
      <c r="AB724" s="54"/>
      <c r="AC724" s="54"/>
      <c r="AD724" s="54"/>
    </row>
    <row r="725" spans="1:30" ht="15.95" customHeight="1" x14ac:dyDescent="0.2">
      <c r="A725" s="53"/>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c r="AA725" s="54"/>
      <c r="AB725" s="54"/>
      <c r="AC725" s="54"/>
      <c r="AD725" s="54"/>
    </row>
    <row r="726" spans="1:30" ht="15.95" customHeight="1" x14ac:dyDescent="0.2">
      <c r="A726" s="53"/>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c r="AA726" s="54"/>
      <c r="AB726" s="54"/>
      <c r="AC726" s="54"/>
      <c r="AD726" s="54"/>
    </row>
    <row r="727" spans="1:30" ht="15.95" customHeight="1" x14ac:dyDescent="0.2">
      <c r="A727" s="53"/>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c r="AA727" s="54"/>
      <c r="AB727" s="54"/>
      <c r="AC727" s="54"/>
      <c r="AD727" s="54"/>
    </row>
    <row r="728" spans="1:30" ht="15.95" customHeight="1" x14ac:dyDescent="0.2">
      <c r="A728" s="53"/>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c r="AA728" s="54"/>
      <c r="AB728" s="54"/>
      <c r="AC728" s="54"/>
      <c r="AD728" s="54"/>
    </row>
    <row r="729" spans="1:30" ht="15.95" customHeight="1" x14ac:dyDescent="0.2">
      <c r="A729" s="53"/>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c r="AA729" s="54"/>
      <c r="AB729" s="54"/>
      <c r="AC729" s="54"/>
      <c r="AD729" s="54"/>
    </row>
    <row r="730" spans="1:30" ht="15.95" customHeight="1" x14ac:dyDescent="0.2">
      <c r="A730" s="53"/>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c r="AA730" s="54"/>
      <c r="AB730" s="54"/>
      <c r="AC730" s="54"/>
      <c r="AD730" s="54"/>
    </row>
    <row r="731" spans="1:30" ht="15.95" customHeight="1" x14ac:dyDescent="0.2">
      <c r="A731" s="53"/>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c r="AA731" s="54"/>
      <c r="AB731" s="54"/>
      <c r="AC731" s="54"/>
      <c r="AD731" s="54"/>
    </row>
    <row r="732" spans="1:30" ht="15.95" customHeight="1" x14ac:dyDescent="0.2">
      <c r="A732" s="53"/>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c r="AA732" s="54"/>
      <c r="AB732" s="54"/>
      <c r="AC732" s="54"/>
      <c r="AD732" s="54"/>
    </row>
    <row r="733" spans="1:30" ht="15.95" customHeight="1" x14ac:dyDescent="0.2">
      <c r="A733" s="53"/>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c r="AA733" s="54"/>
      <c r="AB733" s="54"/>
      <c r="AC733" s="54"/>
      <c r="AD733" s="54"/>
    </row>
    <row r="734" spans="1:30" ht="15.95" customHeight="1" x14ac:dyDescent="0.2">
      <c r="A734" s="53"/>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c r="AA734" s="54"/>
      <c r="AB734" s="54"/>
      <c r="AC734" s="54"/>
      <c r="AD734" s="54"/>
    </row>
    <row r="735" spans="1:30" ht="15.95" customHeight="1" x14ac:dyDescent="0.2">
      <c r="A735" s="53"/>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c r="AA735" s="54"/>
      <c r="AB735" s="54"/>
      <c r="AC735" s="54"/>
      <c r="AD735" s="54"/>
    </row>
    <row r="736" spans="1:30" ht="15.95" customHeight="1" x14ac:dyDescent="0.2">
      <c r="A736" s="53"/>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c r="AA736" s="54"/>
      <c r="AB736" s="54"/>
      <c r="AC736" s="54"/>
      <c r="AD736" s="54"/>
    </row>
    <row r="737" spans="1:30" ht="15.95" customHeight="1" x14ac:dyDescent="0.2">
      <c r="A737" s="53"/>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c r="AA737" s="54"/>
      <c r="AB737" s="54"/>
      <c r="AC737" s="54"/>
      <c r="AD737" s="54"/>
    </row>
    <row r="738" spans="1:30" ht="15.95" customHeight="1" x14ac:dyDescent="0.2">
      <c r="A738" s="53"/>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c r="AA738" s="54"/>
      <c r="AB738" s="54"/>
      <c r="AC738" s="54"/>
      <c r="AD738" s="54"/>
    </row>
    <row r="739" spans="1:30" ht="15.95" customHeight="1" x14ac:dyDescent="0.2">
      <c r="A739" s="53"/>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c r="AA739" s="54"/>
      <c r="AB739" s="54"/>
      <c r="AC739" s="54"/>
      <c r="AD739" s="54"/>
    </row>
    <row r="740" spans="1:30" ht="15.95" customHeight="1" x14ac:dyDescent="0.2">
      <c r="A740" s="53"/>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c r="AA740" s="54"/>
      <c r="AB740" s="54"/>
      <c r="AC740" s="54"/>
      <c r="AD740" s="54"/>
    </row>
    <row r="741" spans="1:30" ht="15.95" customHeight="1" x14ac:dyDescent="0.2">
      <c r="A741" s="53"/>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c r="AA741" s="54"/>
      <c r="AB741" s="54"/>
      <c r="AC741" s="54"/>
      <c r="AD741" s="54"/>
    </row>
    <row r="742" spans="1:30" ht="15.95" customHeight="1" x14ac:dyDescent="0.2">
      <c r="A742" s="53"/>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c r="AA742" s="54"/>
      <c r="AB742" s="54"/>
      <c r="AC742" s="54"/>
      <c r="AD742" s="54"/>
    </row>
    <row r="743" spans="1:30" ht="15.95" customHeight="1" x14ac:dyDescent="0.2">
      <c r="A743" s="53"/>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c r="AA743" s="54"/>
      <c r="AB743" s="54"/>
      <c r="AC743" s="54"/>
      <c r="AD743" s="54"/>
    </row>
    <row r="744" spans="1:30" ht="15.95" customHeight="1" x14ac:dyDescent="0.2">
      <c r="A744" s="53"/>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c r="AA744" s="54"/>
      <c r="AB744" s="54"/>
      <c r="AC744" s="54"/>
      <c r="AD744" s="54"/>
    </row>
    <row r="745" spans="1:30" ht="15.95" customHeight="1" x14ac:dyDescent="0.2">
      <c r="A745" s="53"/>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c r="AA745" s="54"/>
      <c r="AB745" s="54"/>
      <c r="AC745" s="54"/>
      <c r="AD745" s="54"/>
    </row>
    <row r="746" spans="1:30" ht="15.95" customHeight="1" x14ac:dyDescent="0.2">
      <c r="A746" s="53"/>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c r="AA746" s="54"/>
      <c r="AB746" s="54"/>
      <c r="AC746" s="54"/>
      <c r="AD746" s="54"/>
    </row>
    <row r="747" spans="1:30" ht="15.95" customHeight="1" x14ac:dyDescent="0.2">
      <c r="A747" s="53"/>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c r="AA747" s="54"/>
      <c r="AB747" s="54"/>
      <c r="AC747" s="54"/>
      <c r="AD747" s="54"/>
    </row>
    <row r="748" spans="1:30" ht="15.95" customHeight="1" x14ac:dyDescent="0.2">
      <c r="A748" s="53"/>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c r="AA748" s="54"/>
      <c r="AB748" s="54"/>
      <c r="AC748" s="54"/>
      <c r="AD748" s="54"/>
    </row>
    <row r="749" spans="1:30" ht="15.95" customHeight="1" x14ac:dyDescent="0.2">
      <c r="A749" s="53"/>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c r="AA749" s="54"/>
      <c r="AB749" s="54"/>
      <c r="AC749" s="54"/>
      <c r="AD749" s="54"/>
    </row>
    <row r="750" spans="1:30" ht="15.95" customHeight="1" x14ac:dyDescent="0.2">
      <c r="A750" s="53"/>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c r="AA750" s="54"/>
      <c r="AB750" s="54"/>
      <c r="AC750" s="54"/>
      <c r="AD750" s="54"/>
    </row>
    <row r="751" spans="1:30" ht="15.95" customHeight="1" x14ac:dyDescent="0.2">
      <c r="A751" s="53"/>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c r="AA751" s="54"/>
      <c r="AB751" s="54"/>
      <c r="AC751" s="54"/>
      <c r="AD751" s="54"/>
    </row>
    <row r="752" spans="1:30" ht="15.95" customHeight="1" x14ac:dyDescent="0.2">
      <c r="A752" s="53"/>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c r="AA752" s="54"/>
      <c r="AB752" s="54"/>
      <c r="AC752" s="54"/>
      <c r="AD752" s="54"/>
    </row>
    <row r="753" spans="1:30" ht="15.95" customHeight="1" x14ac:dyDescent="0.2">
      <c r="A753" s="53"/>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c r="AA753" s="54"/>
      <c r="AB753" s="54"/>
      <c r="AC753" s="54"/>
      <c r="AD753" s="54"/>
    </row>
    <row r="754" spans="1:30" ht="15.95" customHeight="1" x14ac:dyDescent="0.2">
      <c r="A754" s="53"/>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c r="AA754" s="54"/>
      <c r="AB754" s="54"/>
      <c r="AC754" s="54"/>
      <c r="AD754" s="54"/>
    </row>
    <row r="755" spans="1:30" ht="15.95" customHeight="1" x14ac:dyDescent="0.2">
      <c r="A755" s="53"/>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c r="AA755" s="54"/>
      <c r="AB755" s="54"/>
      <c r="AC755" s="54"/>
      <c r="AD755" s="54"/>
    </row>
    <row r="756" spans="1:30" ht="15.95" customHeight="1" x14ac:dyDescent="0.2">
      <c r="A756" s="53"/>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c r="AA756" s="54"/>
      <c r="AB756" s="54"/>
      <c r="AC756" s="54"/>
      <c r="AD756" s="54"/>
    </row>
    <row r="757" spans="1:30" ht="15.95" customHeight="1" x14ac:dyDescent="0.2">
      <c r="A757" s="53"/>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c r="AA757" s="54"/>
      <c r="AB757" s="54"/>
      <c r="AC757" s="54"/>
      <c r="AD757" s="54"/>
    </row>
    <row r="758" spans="1:30" ht="15.95" customHeight="1" x14ac:dyDescent="0.2">
      <c r="A758" s="53"/>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c r="AA758" s="54"/>
      <c r="AB758" s="54"/>
      <c r="AC758" s="54"/>
      <c r="AD758" s="54"/>
    </row>
    <row r="759" spans="1:30" ht="15.95" customHeight="1" x14ac:dyDescent="0.2">
      <c r="A759" s="53"/>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c r="AA759" s="54"/>
      <c r="AB759" s="54"/>
      <c r="AC759" s="54"/>
      <c r="AD759" s="54"/>
    </row>
    <row r="760" spans="1:30" ht="15.95" customHeight="1" x14ac:dyDescent="0.2">
      <c r="A760" s="53"/>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c r="AA760" s="54"/>
      <c r="AB760" s="54"/>
      <c r="AC760" s="54"/>
      <c r="AD760" s="54"/>
    </row>
    <row r="761" spans="1:30" ht="15.95" customHeight="1" x14ac:dyDescent="0.2">
      <c r="A761" s="53"/>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c r="AA761" s="54"/>
      <c r="AB761" s="54"/>
      <c r="AC761" s="54"/>
      <c r="AD761" s="54"/>
    </row>
    <row r="762" spans="1:30" ht="15.95" customHeight="1" x14ac:dyDescent="0.2">
      <c r="A762" s="53"/>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c r="AA762" s="54"/>
      <c r="AB762" s="54"/>
      <c r="AC762" s="54"/>
      <c r="AD762" s="54"/>
    </row>
    <row r="763" spans="1:30" ht="15.95" customHeight="1" x14ac:dyDescent="0.2">
      <c r="A763" s="53"/>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c r="AA763" s="54"/>
      <c r="AB763" s="54"/>
      <c r="AC763" s="54"/>
      <c r="AD763" s="54"/>
    </row>
    <row r="764" spans="1:30" ht="15.95" customHeight="1" x14ac:dyDescent="0.2">
      <c r="A764" s="53"/>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c r="AA764" s="54"/>
      <c r="AB764" s="54"/>
      <c r="AC764" s="54"/>
      <c r="AD764" s="54"/>
    </row>
    <row r="765" spans="1:30" ht="15.95" customHeight="1" x14ac:dyDescent="0.2">
      <c r="A765" s="53"/>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c r="AA765" s="54"/>
      <c r="AB765" s="54"/>
      <c r="AC765" s="54"/>
      <c r="AD765" s="54"/>
    </row>
    <row r="766" spans="1:30" ht="15.95" customHeight="1" x14ac:dyDescent="0.2">
      <c r="A766" s="53"/>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c r="AA766" s="54"/>
      <c r="AB766" s="54"/>
      <c r="AC766" s="54"/>
      <c r="AD766" s="54"/>
    </row>
    <row r="767" spans="1:30" ht="15.95" customHeight="1" x14ac:dyDescent="0.2">
      <c r="A767" s="53"/>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c r="AA767" s="54"/>
      <c r="AB767" s="54"/>
      <c r="AC767" s="54"/>
      <c r="AD767" s="54"/>
    </row>
    <row r="768" spans="1:30" ht="15.95" customHeight="1" x14ac:dyDescent="0.2">
      <c r="A768" s="53"/>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c r="AA768" s="54"/>
      <c r="AB768" s="54"/>
      <c r="AC768" s="54"/>
      <c r="AD768" s="54"/>
    </row>
    <row r="769" spans="1:30" ht="15.95" customHeight="1" x14ac:dyDescent="0.2">
      <c r="A769" s="53"/>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c r="AA769" s="54"/>
      <c r="AB769" s="54"/>
      <c r="AC769" s="54"/>
      <c r="AD769" s="54"/>
    </row>
    <row r="770" spans="1:30" ht="15.95" customHeight="1" x14ac:dyDescent="0.2">
      <c r="A770" s="53"/>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c r="AA770" s="54"/>
      <c r="AB770" s="54"/>
      <c r="AC770" s="54"/>
      <c r="AD770" s="54"/>
    </row>
    <row r="771" spans="1:30" ht="15.95" customHeight="1" x14ac:dyDescent="0.2">
      <c r="A771" s="53"/>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c r="AA771" s="54"/>
      <c r="AB771" s="54"/>
      <c r="AC771" s="54"/>
      <c r="AD771" s="54"/>
    </row>
    <row r="772" spans="1:30" ht="15.95" customHeight="1" x14ac:dyDescent="0.2">
      <c r="A772" s="53"/>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c r="AA772" s="54"/>
      <c r="AB772" s="54"/>
      <c r="AC772" s="54"/>
      <c r="AD772" s="54"/>
    </row>
    <row r="773" spans="1:30" ht="15.95" customHeight="1" x14ac:dyDescent="0.2">
      <c r="A773" s="53"/>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c r="AA773" s="54"/>
      <c r="AB773" s="54"/>
      <c r="AC773" s="54"/>
      <c r="AD773" s="54"/>
    </row>
    <row r="774" spans="1:30" ht="15.95" customHeight="1" x14ac:dyDescent="0.2">
      <c r="A774" s="53"/>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c r="AA774" s="54"/>
      <c r="AB774" s="54"/>
      <c r="AC774" s="54"/>
      <c r="AD774" s="54"/>
    </row>
    <row r="775" spans="1:30" ht="15.95" customHeight="1" x14ac:dyDescent="0.2">
      <c r="A775" s="53"/>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c r="AA775" s="54"/>
      <c r="AB775" s="54"/>
      <c r="AC775" s="54"/>
      <c r="AD775" s="54"/>
    </row>
    <row r="776" spans="1:30" ht="15.95" customHeight="1" x14ac:dyDescent="0.2">
      <c r="A776" s="53"/>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c r="AA776" s="54"/>
      <c r="AB776" s="54"/>
      <c r="AC776" s="54"/>
      <c r="AD776" s="54"/>
    </row>
    <row r="777" spans="1:30" ht="15.95" customHeight="1" x14ac:dyDescent="0.2">
      <c r="A777" s="53"/>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c r="AA777" s="54"/>
      <c r="AB777" s="54"/>
      <c r="AC777" s="54"/>
      <c r="AD777" s="54"/>
    </row>
    <row r="778" spans="1:30" ht="15.95" customHeight="1" x14ac:dyDescent="0.2">
      <c r="A778" s="53"/>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c r="AA778" s="54"/>
      <c r="AB778" s="54"/>
      <c r="AC778" s="54"/>
      <c r="AD778" s="54"/>
    </row>
    <row r="779" spans="1:30" ht="15.95" customHeight="1" x14ac:dyDescent="0.2">
      <c r="A779" s="53"/>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c r="AA779" s="54"/>
      <c r="AB779" s="54"/>
      <c r="AC779" s="54"/>
      <c r="AD779" s="54"/>
    </row>
    <row r="780" spans="1:30" ht="15.95" customHeight="1" x14ac:dyDescent="0.2">
      <c r="A780" s="53"/>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c r="AA780" s="54"/>
      <c r="AB780" s="54"/>
      <c r="AC780" s="54"/>
      <c r="AD780" s="54"/>
    </row>
    <row r="781" spans="1:30" ht="15.95" customHeight="1" x14ac:dyDescent="0.2">
      <c r="A781" s="53"/>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c r="AA781" s="54"/>
      <c r="AB781" s="54"/>
      <c r="AC781" s="54"/>
      <c r="AD781" s="54"/>
    </row>
    <row r="782" spans="1:30" ht="15.95" customHeight="1" x14ac:dyDescent="0.2">
      <c r="A782" s="53"/>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c r="AA782" s="54"/>
      <c r="AB782" s="54"/>
      <c r="AC782" s="54"/>
      <c r="AD782" s="54"/>
    </row>
    <row r="783" spans="1:30" ht="15.95" customHeight="1" x14ac:dyDescent="0.2">
      <c r="A783" s="53"/>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c r="AA783" s="54"/>
      <c r="AB783" s="54"/>
      <c r="AC783" s="54"/>
      <c r="AD783" s="54"/>
    </row>
    <row r="784" spans="1:30" ht="15.95" customHeight="1" x14ac:dyDescent="0.2">
      <c r="A784" s="53"/>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c r="AA784" s="54"/>
      <c r="AB784" s="54"/>
      <c r="AC784" s="54"/>
      <c r="AD784" s="54"/>
    </row>
    <row r="785" spans="1:30" ht="15.95" customHeight="1" x14ac:dyDescent="0.2">
      <c r="A785" s="53"/>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c r="AA785" s="54"/>
      <c r="AB785" s="54"/>
      <c r="AC785" s="54"/>
      <c r="AD785" s="54"/>
    </row>
    <row r="786" spans="1:30" ht="15.95" customHeight="1" x14ac:dyDescent="0.2">
      <c r="A786" s="53"/>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c r="AA786" s="54"/>
      <c r="AB786" s="54"/>
      <c r="AC786" s="54"/>
      <c r="AD786" s="54"/>
    </row>
    <row r="787" spans="1:30" ht="15.95" customHeight="1" x14ac:dyDescent="0.2">
      <c r="A787" s="53"/>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c r="AA787" s="54"/>
      <c r="AB787" s="54"/>
      <c r="AC787" s="54"/>
      <c r="AD787" s="54"/>
    </row>
    <row r="788" spans="1:30" ht="15.95" customHeight="1" x14ac:dyDescent="0.2">
      <c r="A788" s="53"/>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c r="AA788" s="54"/>
      <c r="AB788" s="54"/>
      <c r="AC788" s="54"/>
      <c r="AD788" s="54"/>
    </row>
    <row r="789" spans="1:30" ht="15.95" customHeight="1" x14ac:dyDescent="0.2">
      <c r="A789" s="53"/>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c r="AA789" s="54"/>
      <c r="AB789" s="54"/>
      <c r="AC789" s="54"/>
      <c r="AD789" s="54"/>
    </row>
    <row r="790" spans="1:30" ht="15.95" customHeight="1" x14ac:dyDescent="0.2">
      <c r="A790" s="53"/>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c r="AA790" s="54"/>
      <c r="AB790" s="54"/>
      <c r="AC790" s="54"/>
      <c r="AD790" s="54"/>
    </row>
    <row r="791" spans="1:30" ht="15.95" customHeight="1" x14ac:dyDescent="0.2">
      <c r="A791" s="53"/>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c r="AA791" s="54"/>
      <c r="AB791" s="54"/>
      <c r="AC791" s="54"/>
      <c r="AD791" s="54"/>
    </row>
    <row r="792" spans="1:30" ht="15.95" customHeight="1" x14ac:dyDescent="0.2">
      <c r="A792" s="53"/>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c r="AA792" s="54"/>
      <c r="AB792" s="54"/>
      <c r="AC792" s="54"/>
      <c r="AD792" s="54"/>
    </row>
    <row r="793" spans="1:30" ht="15.95" customHeight="1" x14ac:dyDescent="0.2">
      <c r="A793" s="53"/>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c r="AA793" s="54"/>
      <c r="AB793" s="54"/>
      <c r="AC793" s="54"/>
      <c r="AD793" s="54"/>
    </row>
    <row r="794" spans="1:30" ht="15.95" customHeight="1" x14ac:dyDescent="0.2">
      <c r="A794" s="53"/>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c r="AA794" s="54"/>
      <c r="AB794" s="54"/>
      <c r="AC794" s="54"/>
      <c r="AD794" s="54"/>
    </row>
    <row r="795" spans="1:30" ht="15.95" customHeight="1" x14ac:dyDescent="0.2">
      <c r="A795" s="53"/>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c r="AA795" s="54"/>
      <c r="AB795" s="54"/>
      <c r="AC795" s="54"/>
      <c r="AD795" s="54"/>
    </row>
    <row r="796" spans="1:30" ht="15.95" customHeight="1" x14ac:dyDescent="0.2">
      <c r="A796" s="53"/>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c r="AA796" s="54"/>
      <c r="AB796" s="54"/>
      <c r="AC796" s="54"/>
      <c r="AD796" s="54"/>
    </row>
    <row r="797" spans="1:30" ht="15.95" customHeight="1" x14ac:dyDescent="0.2">
      <c r="A797" s="53"/>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c r="AA797" s="54"/>
      <c r="AB797" s="54"/>
      <c r="AC797" s="54"/>
      <c r="AD797" s="54"/>
    </row>
    <row r="798" spans="1:30" ht="15.95" customHeight="1" x14ac:dyDescent="0.2">
      <c r="A798" s="53"/>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c r="AA798" s="54"/>
      <c r="AB798" s="54"/>
      <c r="AC798" s="54"/>
      <c r="AD798" s="54"/>
    </row>
    <row r="799" spans="1:30" ht="15.95" customHeight="1" x14ac:dyDescent="0.2">
      <c r="A799" s="53"/>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c r="AA799" s="54"/>
      <c r="AB799" s="54"/>
      <c r="AC799" s="54"/>
      <c r="AD799" s="54"/>
    </row>
    <row r="800" spans="1:30" ht="15.95" customHeight="1" x14ac:dyDescent="0.2">
      <c r="A800" s="53"/>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c r="AA800" s="54"/>
      <c r="AB800" s="54"/>
      <c r="AC800" s="54"/>
      <c r="AD800" s="54"/>
    </row>
    <row r="801" spans="1:30" ht="15.95" customHeight="1" x14ac:dyDescent="0.2">
      <c r="A801" s="53"/>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c r="AA801" s="54"/>
      <c r="AB801" s="54"/>
      <c r="AC801" s="54"/>
      <c r="AD801" s="54"/>
    </row>
    <row r="802" spans="1:30" ht="15.95" customHeight="1" x14ac:dyDescent="0.2">
      <c r="A802" s="53"/>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c r="AA802" s="54"/>
      <c r="AB802" s="54"/>
      <c r="AC802" s="54"/>
      <c r="AD802" s="54"/>
    </row>
    <row r="803" spans="1:30" ht="15.95" customHeight="1" x14ac:dyDescent="0.2">
      <c r="A803" s="53"/>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c r="AA803" s="54"/>
      <c r="AB803" s="54"/>
      <c r="AC803" s="54"/>
      <c r="AD803" s="54"/>
    </row>
    <row r="804" spans="1:30" ht="15.95" customHeight="1" x14ac:dyDescent="0.2">
      <c r="A804" s="53"/>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c r="AA804" s="54"/>
      <c r="AB804" s="54"/>
      <c r="AC804" s="54"/>
      <c r="AD804" s="54"/>
    </row>
    <row r="805" spans="1:30" ht="15.95" customHeight="1" x14ac:dyDescent="0.2">
      <c r="A805" s="53"/>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c r="AA805" s="54"/>
      <c r="AB805" s="54"/>
      <c r="AC805" s="54"/>
      <c r="AD805" s="54"/>
    </row>
    <row r="806" spans="1:30" ht="15.95" customHeight="1" x14ac:dyDescent="0.2">
      <c r="A806" s="53"/>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c r="AA806" s="54"/>
      <c r="AB806" s="54"/>
      <c r="AC806" s="54"/>
      <c r="AD806" s="54"/>
    </row>
    <row r="807" spans="1:30" ht="15.95" customHeight="1" x14ac:dyDescent="0.2">
      <c r="A807" s="53"/>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c r="AA807" s="54"/>
      <c r="AB807" s="54"/>
      <c r="AC807" s="54"/>
      <c r="AD807" s="54"/>
    </row>
    <row r="808" spans="1:30" ht="15.95" customHeight="1" x14ac:dyDescent="0.2">
      <c r="A808" s="53"/>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c r="AA808" s="54"/>
      <c r="AB808" s="54"/>
      <c r="AC808" s="54"/>
      <c r="AD808" s="54"/>
    </row>
    <row r="809" spans="1:30" ht="15.95" customHeight="1" x14ac:dyDescent="0.2">
      <c r="A809" s="53"/>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c r="AA809" s="54"/>
      <c r="AB809" s="54"/>
      <c r="AC809" s="54"/>
      <c r="AD809" s="54"/>
    </row>
    <row r="810" spans="1:30" ht="15.95" customHeight="1" x14ac:dyDescent="0.2">
      <c r="A810" s="53"/>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c r="AA810" s="54"/>
      <c r="AB810" s="54"/>
      <c r="AC810" s="54"/>
      <c r="AD810" s="54"/>
    </row>
    <row r="811" spans="1:30" ht="15.95" customHeight="1" x14ac:dyDescent="0.2">
      <c r="A811" s="53"/>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c r="AA811" s="54"/>
      <c r="AB811" s="54"/>
      <c r="AC811" s="54"/>
      <c r="AD811" s="54"/>
    </row>
    <row r="812" spans="1:30" ht="15.95" customHeight="1" x14ac:dyDescent="0.2">
      <c r="A812" s="53"/>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c r="AA812" s="54"/>
      <c r="AB812" s="54"/>
      <c r="AC812" s="54"/>
      <c r="AD812" s="54"/>
    </row>
    <row r="813" spans="1:30" ht="15.95" customHeight="1" x14ac:dyDescent="0.2">
      <c r="A813" s="53"/>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c r="AA813" s="54"/>
      <c r="AB813" s="54"/>
      <c r="AC813" s="54"/>
      <c r="AD813" s="54"/>
    </row>
    <row r="814" spans="1:30" ht="15.95" customHeight="1" x14ac:dyDescent="0.2">
      <c r="A814" s="53"/>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c r="AA814" s="54"/>
      <c r="AB814" s="54"/>
      <c r="AC814" s="54"/>
      <c r="AD814" s="54"/>
    </row>
    <row r="815" spans="1:30" ht="15.95" customHeight="1" x14ac:dyDescent="0.2">
      <c r="A815" s="53"/>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c r="AA815" s="54"/>
      <c r="AB815" s="54"/>
      <c r="AC815" s="54"/>
      <c r="AD815" s="54"/>
    </row>
    <row r="816" spans="1:30" ht="15.95" customHeight="1" x14ac:dyDescent="0.2">
      <c r="A816" s="53"/>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c r="AA816" s="54"/>
      <c r="AB816" s="54"/>
      <c r="AC816" s="54"/>
      <c r="AD816" s="54"/>
    </row>
    <row r="817" spans="1:30" ht="15.95" customHeight="1" x14ac:dyDescent="0.2">
      <c r="A817" s="53"/>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c r="AA817" s="54"/>
      <c r="AB817" s="54"/>
      <c r="AC817" s="54"/>
      <c r="AD817" s="54"/>
    </row>
    <row r="818" spans="1:30" ht="15.95" customHeight="1" x14ac:dyDescent="0.2">
      <c r="A818" s="53"/>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c r="AA818" s="54"/>
      <c r="AB818" s="54"/>
      <c r="AC818" s="54"/>
      <c r="AD818" s="54"/>
    </row>
    <row r="819" spans="1:30" ht="15.95" customHeight="1" x14ac:dyDescent="0.2">
      <c r="A819" s="53"/>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c r="AA819" s="54"/>
      <c r="AB819" s="54"/>
      <c r="AC819" s="54"/>
      <c r="AD819" s="54"/>
    </row>
    <row r="820" spans="1:30" ht="15.95" customHeight="1" x14ac:dyDescent="0.2">
      <c r="A820" s="53"/>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c r="AA820" s="54"/>
      <c r="AB820" s="54"/>
      <c r="AC820" s="54"/>
      <c r="AD820" s="54"/>
    </row>
    <row r="821" spans="1:30" ht="15.95" customHeight="1" x14ac:dyDescent="0.2">
      <c r="A821" s="53"/>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c r="AA821" s="54"/>
      <c r="AB821" s="54"/>
      <c r="AC821" s="54"/>
      <c r="AD821" s="54"/>
    </row>
    <row r="822" spans="1:30" ht="15.95" customHeight="1" x14ac:dyDescent="0.2">
      <c r="A822" s="53"/>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c r="AA822" s="54"/>
      <c r="AB822" s="54"/>
      <c r="AC822" s="54"/>
      <c r="AD822" s="54"/>
    </row>
    <row r="823" spans="1:30" ht="15.95" customHeight="1" x14ac:dyDescent="0.2">
      <c r="A823" s="53"/>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c r="AA823" s="54"/>
      <c r="AB823" s="54"/>
      <c r="AC823" s="54"/>
      <c r="AD823" s="54"/>
    </row>
    <row r="824" spans="1:30" ht="15.95" customHeight="1" x14ac:dyDescent="0.2">
      <c r="A824" s="53"/>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c r="AA824" s="54"/>
      <c r="AB824" s="54"/>
      <c r="AC824" s="54"/>
      <c r="AD824" s="54"/>
    </row>
    <row r="825" spans="1:30" ht="15.95" customHeight="1" x14ac:dyDescent="0.2">
      <c r="A825" s="53"/>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c r="AA825" s="54"/>
      <c r="AB825" s="54"/>
      <c r="AC825" s="54"/>
      <c r="AD825" s="54"/>
    </row>
    <row r="826" spans="1:30" ht="15.95" customHeight="1" x14ac:dyDescent="0.2">
      <c r="A826" s="53"/>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c r="AA826" s="54"/>
      <c r="AB826" s="54"/>
      <c r="AC826" s="54"/>
      <c r="AD826" s="54"/>
    </row>
    <row r="827" spans="1:30" ht="15.95" customHeight="1" x14ac:dyDescent="0.2">
      <c r="A827" s="53"/>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c r="AA827" s="54"/>
      <c r="AB827" s="54"/>
      <c r="AC827" s="54"/>
      <c r="AD827" s="54"/>
    </row>
    <row r="828" spans="1:30" ht="15.95" customHeight="1" x14ac:dyDescent="0.2">
      <c r="A828" s="53"/>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c r="AA828" s="54"/>
      <c r="AB828" s="54"/>
      <c r="AC828" s="54"/>
      <c r="AD828" s="54"/>
    </row>
    <row r="829" spans="1:30" ht="15.95" customHeight="1" x14ac:dyDescent="0.2">
      <c r="A829" s="53"/>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c r="AA829" s="54"/>
      <c r="AB829" s="54"/>
      <c r="AC829" s="54"/>
      <c r="AD829" s="54"/>
    </row>
    <row r="830" spans="1:30" ht="15.95" customHeight="1" x14ac:dyDescent="0.2">
      <c r="A830" s="53"/>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c r="AA830" s="54"/>
      <c r="AB830" s="54"/>
      <c r="AC830" s="54"/>
      <c r="AD830" s="54"/>
    </row>
    <row r="831" spans="1:30" ht="15.95" customHeight="1" x14ac:dyDescent="0.2">
      <c r="A831" s="53"/>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c r="AA831" s="54"/>
      <c r="AB831" s="54"/>
      <c r="AC831" s="54"/>
      <c r="AD831" s="54"/>
    </row>
    <row r="832" spans="1:30" ht="15.95" customHeight="1" x14ac:dyDescent="0.2">
      <c r="A832" s="53"/>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c r="AA832" s="54"/>
      <c r="AB832" s="54"/>
      <c r="AC832" s="54"/>
      <c r="AD832" s="54"/>
    </row>
    <row r="833" spans="1:30" ht="15.95" customHeight="1" x14ac:dyDescent="0.2">
      <c r="A833" s="53"/>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c r="AA833" s="54"/>
      <c r="AB833" s="54"/>
      <c r="AC833" s="54"/>
      <c r="AD833" s="54"/>
    </row>
    <row r="834" spans="1:30" ht="15.95" customHeight="1" x14ac:dyDescent="0.2">
      <c r="A834" s="53"/>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c r="AA834" s="54"/>
      <c r="AB834" s="54"/>
      <c r="AC834" s="54"/>
      <c r="AD834" s="54"/>
    </row>
    <row r="835" spans="1:30" ht="15.95" customHeight="1" x14ac:dyDescent="0.2">
      <c r="A835" s="53"/>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c r="AA835" s="54"/>
      <c r="AB835" s="54"/>
      <c r="AC835" s="54"/>
      <c r="AD835" s="54"/>
    </row>
    <row r="836" spans="1:30" ht="15.95" customHeight="1" x14ac:dyDescent="0.2">
      <c r="A836" s="53"/>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c r="AA836" s="54"/>
      <c r="AB836" s="54"/>
      <c r="AC836" s="54"/>
      <c r="AD836" s="54"/>
    </row>
    <row r="837" spans="1:30" ht="15.95" customHeight="1" x14ac:dyDescent="0.2">
      <c r="A837" s="53"/>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c r="AA837" s="54"/>
      <c r="AB837" s="54"/>
      <c r="AC837" s="54"/>
      <c r="AD837" s="54"/>
    </row>
    <row r="838" spans="1:30" ht="15.95" customHeight="1" x14ac:dyDescent="0.2">
      <c r="A838" s="53"/>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c r="AA838" s="54"/>
      <c r="AB838" s="54"/>
      <c r="AC838" s="54"/>
      <c r="AD838" s="54"/>
    </row>
    <row r="839" spans="1:30" ht="15.95" customHeight="1" x14ac:dyDescent="0.2">
      <c r="A839" s="53"/>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c r="AA839" s="54"/>
      <c r="AB839" s="54"/>
      <c r="AC839" s="54"/>
      <c r="AD839" s="54"/>
    </row>
    <row r="840" spans="1:30" ht="15.95" customHeight="1" x14ac:dyDescent="0.2">
      <c r="A840" s="53"/>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c r="AA840" s="54"/>
      <c r="AB840" s="54"/>
      <c r="AC840" s="54"/>
      <c r="AD840" s="54"/>
    </row>
    <row r="841" spans="1:30" ht="15.95" customHeight="1" x14ac:dyDescent="0.2">
      <c r="A841" s="53"/>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c r="AA841" s="54"/>
      <c r="AB841" s="54"/>
      <c r="AC841" s="54"/>
      <c r="AD841" s="54"/>
    </row>
    <row r="842" spans="1:30" ht="15.95" customHeight="1" x14ac:dyDescent="0.2">
      <c r="A842" s="53"/>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c r="AA842" s="54"/>
      <c r="AB842" s="54"/>
      <c r="AC842" s="54"/>
      <c r="AD842" s="54"/>
    </row>
    <row r="843" spans="1:30" ht="15.95" customHeight="1" x14ac:dyDescent="0.2">
      <c r="A843" s="53"/>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c r="AA843" s="54"/>
      <c r="AB843" s="54"/>
      <c r="AC843" s="54"/>
      <c r="AD843" s="54"/>
    </row>
    <row r="844" spans="1:30" ht="15.95" customHeight="1" x14ac:dyDescent="0.2">
      <c r="A844" s="53"/>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c r="AA844" s="54"/>
      <c r="AB844" s="54"/>
      <c r="AC844" s="54"/>
      <c r="AD844" s="54"/>
    </row>
    <row r="845" spans="1:30" ht="15.95" customHeight="1" x14ac:dyDescent="0.2">
      <c r="A845" s="53"/>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c r="AA845" s="54"/>
      <c r="AB845" s="54"/>
      <c r="AC845" s="54"/>
      <c r="AD845" s="54"/>
    </row>
    <row r="846" spans="1:30" ht="15.95" customHeight="1" x14ac:dyDescent="0.2">
      <c r="A846" s="53"/>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c r="AA846" s="54"/>
      <c r="AB846" s="54"/>
      <c r="AC846" s="54"/>
      <c r="AD846" s="54"/>
    </row>
    <row r="847" spans="1:30" ht="15.95" customHeight="1" x14ac:dyDescent="0.2">
      <c r="A847" s="53"/>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c r="AA847" s="54"/>
      <c r="AB847" s="54"/>
      <c r="AC847" s="54"/>
      <c r="AD847" s="54"/>
    </row>
    <row r="848" spans="1:30" ht="15.95" customHeight="1" x14ac:dyDescent="0.2">
      <c r="A848" s="53"/>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c r="AA848" s="54"/>
      <c r="AB848" s="54"/>
      <c r="AC848" s="54"/>
      <c r="AD848" s="54"/>
    </row>
    <row r="849" spans="1:30" ht="15.95" customHeight="1" x14ac:dyDescent="0.2">
      <c r="A849" s="53"/>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c r="AA849" s="54"/>
      <c r="AB849" s="54"/>
      <c r="AC849" s="54"/>
      <c r="AD849" s="54"/>
    </row>
    <row r="850" spans="1:30" ht="15.95" customHeight="1" x14ac:dyDescent="0.2">
      <c r="A850" s="53"/>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c r="AA850" s="54"/>
      <c r="AB850" s="54"/>
      <c r="AC850" s="54"/>
      <c r="AD850" s="54"/>
    </row>
    <row r="851" spans="1:30" ht="15.95" customHeight="1" x14ac:dyDescent="0.2">
      <c r="A851" s="53"/>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c r="AA851" s="54"/>
      <c r="AB851" s="54"/>
      <c r="AC851" s="54"/>
      <c r="AD851" s="54"/>
    </row>
    <row r="852" spans="1:30" ht="15.95" customHeight="1" x14ac:dyDescent="0.2">
      <c r="A852" s="53"/>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c r="AA852" s="54"/>
      <c r="AB852" s="54"/>
      <c r="AC852" s="54"/>
      <c r="AD852" s="54"/>
    </row>
    <row r="853" spans="1:30" ht="15.95" customHeight="1" x14ac:dyDescent="0.2">
      <c r="A853" s="53"/>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c r="AA853" s="54"/>
      <c r="AB853" s="54"/>
      <c r="AC853" s="54"/>
      <c r="AD853" s="54"/>
    </row>
    <row r="854" spans="1:30" ht="15.95" customHeight="1" x14ac:dyDescent="0.2">
      <c r="A854" s="53"/>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c r="AA854" s="54"/>
      <c r="AB854" s="54"/>
      <c r="AC854" s="54"/>
      <c r="AD854" s="54"/>
    </row>
    <row r="855" spans="1:30" ht="15.95" customHeight="1" x14ac:dyDescent="0.2">
      <c r="A855" s="53"/>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c r="AA855" s="54"/>
      <c r="AB855" s="54"/>
      <c r="AC855" s="54"/>
      <c r="AD855" s="54"/>
    </row>
    <row r="856" spans="1:30" ht="15.95" customHeight="1" x14ac:dyDescent="0.2">
      <c r="A856" s="53"/>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c r="AA856" s="54"/>
      <c r="AB856" s="54"/>
      <c r="AC856" s="54"/>
      <c r="AD856" s="54"/>
    </row>
    <row r="857" spans="1:30" ht="15.95" customHeight="1" x14ac:dyDescent="0.2">
      <c r="A857" s="53"/>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c r="AA857" s="54"/>
      <c r="AB857" s="54"/>
      <c r="AC857" s="54"/>
      <c r="AD857" s="54"/>
    </row>
    <row r="858" spans="1:30" ht="15.95" customHeight="1" x14ac:dyDescent="0.2">
      <c r="A858" s="53"/>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c r="AA858" s="54"/>
      <c r="AB858" s="54"/>
      <c r="AC858" s="54"/>
      <c r="AD858" s="54"/>
    </row>
    <row r="859" spans="1:30" ht="15.95" customHeight="1" x14ac:dyDescent="0.2">
      <c r="A859" s="53"/>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c r="AA859" s="54"/>
      <c r="AB859" s="54"/>
      <c r="AC859" s="54"/>
      <c r="AD859" s="54"/>
    </row>
    <row r="860" spans="1:30" ht="15.95" customHeight="1" x14ac:dyDescent="0.2">
      <c r="A860" s="53"/>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c r="AA860" s="54"/>
      <c r="AB860" s="54"/>
      <c r="AC860" s="54"/>
      <c r="AD860" s="54"/>
    </row>
    <row r="861" spans="1:30" ht="15.95" customHeight="1" x14ac:dyDescent="0.2">
      <c r="A861" s="53"/>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c r="AA861" s="54"/>
      <c r="AB861" s="54"/>
      <c r="AC861" s="54"/>
      <c r="AD861" s="54"/>
    </row>
    <row r="862" spans="1:30" ht="15.95" customHeight="1" x14ac:dyDescent="0.2">
      <c r="A862" s="53"/>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c r="AA862" s="54"/>
      <c r="AB862" s="54"/>
      <c r="AC862" s="54"/>
      <c r="AD862" s="54"/>
    </row>
    <row r="863" spans="1:30" ht="15.95" customHeight="1" x14ac:dyDescent="0.2">
      <c r="A863" s="53"/>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c r="AA863" s="54"/>
      <c r="AB863" s="54"/>
      <c r="AC863" s="54"/>
      <c r="AD863" s="54"/>
    </row>
    <row r="864" spans="1:30" ht="15.95" customHeight="1" x14ac:dyDescent="0.2">
      <c r="A864" s="53"/>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c r="AA864" s="54"/>
      <c r="AB864" s="54"/>
      <c r="AC864" s="54"/>
      <c r="AD864" s="54"/>
    </row>
    <row r="865" spans="1:30" ht="15.95" customHeight="1" x14ac:dyDescent="0.2">
      <c r="A865" s="53"/>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c r="AA865" s="54"/>
      <c r="AB865" s="54"/>
      <c r="AC865" s="54"/>
      <c r="AD865" s="54"/>
    </row>
    <row r="866" spans="1:30" ht="15.95" customHeight="1" x14ac:dyDescent="0.2">
      <c r="A866" s="53"/>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c r="AA866" s="54"/>
      <c r="AB866" s="54"/>
      <c r="AC866" s="54"/>
      <c r="AD866" s="54"/>
    </row>
    <row r="867" spans="1:30" ht="15.95" customHeight="1" x14ac:dyDescent="0.2">
      <c r="A867" s="53"/>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c r="AA867" s="54"/>
      <c r="AB867" s="54"/>
      <c r="AC867" s="54"/>
      <c r="AD867" s="54"/>
    </row>
    <row r="868" spans="1:30" ht="15.95" customHeight="1" x14ac:dyDescent="0.2">
      <c r="A868" s="53"/>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c r="AA868" s="54"/>
      <c r="AB868" s="54"/>
      <c r="AC868" s="54"/>
      <c r="AD868" s="54"/>
    </row>
    <row r="869" spans="1:30" ht="15.95" customHeight="1" x14ac:dyDescent="0.2">
      <c r="A869" s="53"/>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c r="AA869" s="54"/>
      <c r="AB869" s="54"/>
      <c r="AC869" s="54"/>
      <c r="AD869" s="54"/>
    </row>
    <row r="870" spans="1:30" ht="15.95" customHeight="1" x14ac:dyDescent="0.2">
      <c r="A870" s="53"/>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c r="AA870" s="54"/>
      <c r="AB870" s="54"/>
      <c r="AC870" s="54"/>
      <c r="AD870" s="54"/>
    </row>
    <row r="871" spans="1:30" ht="15.95" customHeight="1" x14ac:dyDescent="0.2">
      <c r="A871" s="53"/>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c r="AA871" s="54"/>
      <c r="AB871" s="54"/>
      <c r="AC871" s="54"/>
      <c r="AD871" s="54"/>
    </row>
    <row r="872" spans="1:30" ht="15.95" customHeight="1" x14ac:dyDescent="0.2">
      <c r="A872" s="53"/>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c r="AA872" s="54"/>
      <c r="AB872" s="54"/>
      <c r="AC872" s="54"/>
      <c r="AD872" s="54"/>
    </row>
    <row r="873" spans="1:30" ht="15.95" customHeight="1" x14ac:dyDescent="0.2">
      <c r="A873" s="53"/>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c r="AA873" s="54"/>
      <c r="AB873" s="54"/>
      <c r="AC873" s="54"/>
      <c r="AD873" s="54"/>
    </row>
    <row r="874" spans="1:30" ht="15.95" customHeight="1" x14ac:dyDescent="0.2">
      <c r="A874" s="53"/>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c r="AA874" s="54"/>
      <c r="AB874" s="54"/>
      <c r="AC874" s="54"/>
      <c r="AD874" s="54"/>
    </row>
    <row r="875" spans="1:30" ht="15.95" customHeight="1" x14ac:dyDescent="0.2">
      <c r="A875" s="53"/>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c r="AA875" s="54"/>
      <c r="AB875" s="54"/>
      <c r="AC875" s="54"/>
      <c r="AD875" s="54"/>
    </row>
    <row r="876" spans="1:30" ht="15.95" customHeight="1" x14ac:dyDescent="0.2">
      <c r="A876" s="53"/>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c r="AA876" s="54"/>
      <c r="AB876" s="54"/>
      <c r="AC876" s="54"/>
      <c r="AD876" s="54"/>
    </row>
    <row r="877" spans="1:30" ht="15.95" customHeight="1" x14ac:dyDescent="0.2">
      <c r="A877" s="53"/>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c r="AA877" s="54"/>
      <c r="AB877" s="54"/>
      <c r="AC877" s="54"/>
      <c r="AD877" s="54"/>
    </row>
    <row r="878" spans="1:30" ht="15.95" customHeight="1" x14ac:dyDescent="0.2">
      <c r="A878" s="53"/>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c r="AA878" s="54"/>
      <c r="AB878" s="54"/>
      <c r="AC878" s="54"/>
      <c r="AD878" s="54"/>
    </row>
    <row r="879" spans="1:30" ht="15.95" customHeight="1" x14ac:dyDescent="0.2">
      <c r="A879" s="53"/>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c r="AA879" s="54"/>
      <c r="AB879" s="54"/>
      <c r="AC879" s="54"/>
      <c r="AD879" s="54"/>
    </row>
    <row r="880" spans="1:30" ht="15.95" customHeight="1" x14ac:dyDescent="0.2">
      <c r="A880" s="53"/>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c r="AA880" s="54"/>
      <c r="AB880" s="54"/>
      <c r="AC880" s="54"/>
      <c r="AD880" s="54"/>
    </row>
    <row r="881" spans="1:30" ht="15.95" customHeight="1" x14ac:dyDescent="0.2">
      <c r="A881" s="53"/>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c r="AA881" s="54"/>
      <c r="AB881" s="54"/>
      <c r="AC881" s="54"/>
      <c r="AD881" s="54"/>
    </row>
    <row r="882" spans="1:30" ht="15.95" customHeight="1" x14ac:dyDescent="0.2">
      <c r="A882" s="53"/>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c r="AA882" s="54"/>
      <c r="AB882" s="54"/>
      <c r="AC882" s="54"/>
      <c r="AD882" s="54"/>
    </row>
    <row r="883" spans="1:30" ht="15.95" customHeight="1" x14ac:dyDescent="0.2">
      <c r="A883" s="53"/>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c r="AA883" s="54"/>
      <c r="AB883" s="54"/>
      <c r="AC883" s="54"/>
      <c r="AD883" s="54"/>
    </row>
    <row r="884" spans="1:30" ht="15.95" customHeight="1" x14ac:dyDescent="0.2">
      <c r="A884" s="53"/>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c r="AA884" s="54"/>
      <c r="AB884" s="54"/>
      <c r="AC884" s="54"/>
      <c r="AD884" s="54"/>
    </row>
    <row r="885" spans="1:30" ht="15.95" customHeight="1" x14ac:dyDescent="0.2">
      <c r="A885" s="53"/>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c r="AA885" s="54"/>
      <c r="AB885" s="54"/>
      <c r="AC885" s="54"/>
      <c r="AD885" s="54"/>
    </row>
    <row r="886" spans="1:30" ht="15.95" customHeight="1" x14ac:dyDescent="0.2">
      <c r="A886" s="53"/>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c r="AA886" s="54"/>
      <c r="AB886" s="54"/>
      <c r="AC886" s="54"/>
      <c r="AD886" s="54"/>
    </row>
    <row r="887" spans="1:30" ht="15.95" customHeight="1" x14ac:dyDescent="0.2">
      <c r="A887" s="53"/>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c r="AA887" s="54"/>
      <c r="AB887" s="54"/>
      <c r="AC887" s="54"/>
      <c r="AD887" s="54"/>
    </row>
    <row r="888" spans="1:30" ht="15.95" customHeight="1" x14ac:dyDescent="0.2">
      <c r="A888" s="53"/>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c r="AA888" s="54"/>
      <c r="AB888" s="54"/>
      <c r="AC888" s="54"/>
      <c r="AD888" s="54"/>
    </row>
    <row r="889" spans="1:30" ht="15.95" customHeight="1" x14ac:dyDescent="0.2">
      <c r="A889" s="53"/>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c r="AA889" s="54"/>
      <c r="AB889" s="54"/>
      <c r="AC889" s="54"/>
      <c r="AD889" s="54"/>
    </row>
    <row r="890" spans="1:30" ht="15.95" customHeight="1" x14ac:dyDescent="0.2">
      <c r="A890" s="53"/>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c r="AA890" s="54"/>
      <c r="AB890" s="54"/>
      <c r="AC890" s="54"/>
      <c r="AD890" s="54"/>
    </row>
    <row r="891" spans="1:30" ht="15.95" customHeight="1" x14ac:dyDescent="0.2">
      <c r="A891" s="53"/>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c r="AA891" s="54"/>
      <c r="AB891" s="54"/>
      <c r="AC891" s="54"/>
      <c r="AD891" s="54"/>
    </row>
    <row r="892" spans="1:30" ht="15.95" customHeight="1" x14ac:dyDescent="0.2">
      <c r="A892" s="53"/>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c r="AA892" s="54"/>
      <c r="AB892" s="54"/>
      <c r="AC892" s="54"/>
      <c r="AD892" s="54"/>
    </row>
    <row r="893" spans="1:30" ht="15.95" customHeight="1" x14ac:dyDescent="0.2">
      <c r="A893" s="53"/>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c r="AA893" s="54"/>
      <c r="AB893" s="54"/>
      <c r="AC893" s="54"/>
      <c r="AD893" s="54"/>
    </row>
    <row r="894" spans="1:30" ht="15.95" customHeight="1" x14ac:dyDescent="0.2">
      <c r="A894" s="53"/>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c r="AA894" s="54"/>
      <c r="AB894" s="54"/>
      <c r="AC894" s="54"/>
      <c r="AD894" s="54"/>
    </row>
    <row r="895" spans="1:30" ht="15.95" customHeight="1" x14ac:dyDescent="0.2">
      <c r="A895" s="53"/>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c r="AA895" s="54"/>
      <c r="AB895" s="54"/>
      <c r="AC895" s="54"/>
      <c r="AD895" s="54"/>
    </row>
    <row r="896" spans="1:30" ht="15.95" customHeight="1" x14ac:dyDescent="0.2">
      <c r="A896" s="53"/>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c r="AA896" s="54"/>
      <c r="AB896" s="54"/>
      <c r="AC896" s="54"/>
      <c r="AD896" s="54"/>
    </row>
    <row r="897" spans="1:30" ht="15.95" customHeight="1" x14ac:dyDescent="0.2">
      <c r="A897" s="53"/>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c r="AA897" s="54"/>
      <c r="AB897" s="54"/>
      <c r="AC897" s="54"/>
      <c r="AD897" s="54"/>
    </row>
    <row r="898" spans="1:30" ht="15.95" customHeight="1" x14ac:dyDescent="0.2">
      <c r="A898" s="53"/>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c r="AA898" s="54"/>
      <c r="AB898" s="54"/>
      <c r="AC898" s="54"/>
      <c r="AD898" s="54"/>
    </row>
    <row r="899" spans="1:30" ht="15.95" customHeight="1" x14ac:dyDescent="0.2">
      <c r="A899" s="53"/>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c r="AA899" s="54"/>
      <c r="AB899" s="54"/>
      <c r="AC899" s="54"/>
      <c r="AD899" s="54"/>
    </row>
    <row r="900" spans="1:30" ht="15.95" customHeight="1" x14ac:dyDescent="0.2">
      <c r="A900" s="53"/>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c r="AA900" s="54"/>
      <c r="AB900" s="54"/>
      <c r="AC900" s="54"/>
      <c r="AD900" s="54"/>
    </row>
    <row r="901" spans="1:30" ht="15.95" customHeight="1" x14ac:dyDescent="0.2">
      <c r="A901" s="53"/>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c r="AA901" s="54"/>
      <c r="AB901" s="54"/>
      <c r="AC901" s="54"/>
      <c r="AD901" s="54"/>
    </row>
    <row r="902" spans="1:30" ht="15.95" customHeight="1" x14ac:dyDescent="0.2">
      <c r="A902" s="53"/>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c r="AA902" s="54"/>
      <c r="AB902" s="54"/>
      <c r="AC902" s="54"/>
      <c r="AD902" s="54"/>
    </row>
    <row r="903" spans="1:30" ht="15.95" customHeight="1" x14ac:dyDescent="0.2">
      <c r="A903" s="53"/>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c r="AA903" s="54"/>
      <c r="AB903" s="54"/>
      <c r="AC903" s="54"/>
      <c r="AD903" s="54"/>
    </row>
    <row r="904" spans="1:30" ht="15.95" customHeight="1" x14ac:dyDescent="0.2">
      <c r="A904" s="53"/>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c r="AA904" s="54"/>
      <c r="AB904" s="54"/>
      <c r="AC904" s="54"/>
      <c r="AD904" s="54"/>
    </row>
    <row r="905" spans="1:30" ht="15.95" customHeight="1" x14ac:dyDescent="0.2">
      <c r="A905" s="53"/>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c r="AA905" s="54"/>
      <c r="AB905" s="54"/>
      <c r="AC905" s="54"/>
      <c r="AD905" s="54"/>
    </row>
    <row r="906" spans="1:30" ht="15.95" customHeight="1" x14ac:dyDescent="0.2">
      <c r="A906" s="53"/>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c r="AA906" s="54"/>
      <c r="AB906" s="54"/>
      <c r="AC906" s="54"/>
      <c r="AD906" s="54"/>
    </row>
    <row r="907" spans="1:30" ht="15.95" customHeight="1" x14ac:dyDescent="0.2">
      <c r="A907" s="53"/>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c r="AA907" s="54"/>
      <c r="AB907" s="54"/>
      <c r="AC907" s="54"/>
      <c r="AD907" s="54"/>
    </row>
    <row r="908" spans="1:30" ht="15.95" customHeight="1" x14ac:dyDescent="0.2">
      <c r="A908" s="53"/>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c r="AA908" s="54"/>
      <c r="AB908" s="54"/>
      <c r="AC908" s="54"/>
      <c r="AD908" s="54"/>
    </row>
    <row r="909" spans="1:30" ht="15.95" customHeight="1" x14ac:dyDescent="0.2">
      <c r="A909" s="53"/>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c r="AA909" s="54"/>
      <c r="AB909" s="54"/>
      <c r="AC909" s="54"/>
      <c r="AD909" s="54"/>
    </row>
    <row r="910" spans="1:30" ht="15.95" customHeight="1" x14ac:dyDescent="0.2">
      <c r="A910" s="53"/>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c r="AA910" s="54"/>
      <c r="AB910" s="54"/>
      <c r="AC910" s="54"/>
      <c r="AD910" s="54"/>
    </row>
    <row r="911" spans="1:30" ht="15.95" customHeight="1" x14ac:dyDescent="0.2">
      <c r="A911" s="53"/>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c r="AA911" s="54"/>
      <c r="AB911" s="54"/>
      <c r="AC911" s="54"/>
      <c r="AD911" s="54"/>
    </row>
    <row r="912" spans="1:30" ht="15.95" customHeight="1" x14ac:dyDescent="0.2">
      <c r="A912" s="53"/>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c r="AA912" s="54"/>
      <c r="AB912" s="54"/>
      <c r="AC912" s="54"/>
      <c r="AD912" s="54"/>
    </row>
    <row r="913" spans="1:30" ht="15.95" customHeight="1" x14ac:dyDescent="0.2">
      <c r="A913" s="53"/>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c r="AA913" s="54"/>
      <c r="AB913" s="54"/>
      <c r="AC913" s="54"/>
      <c r="AD913" s="54"/>
    </row>
    <row r="914" spans="1:30" ht="15.95" customHeight="1" x14ac:dyDescent="0.2">
      <c r="A914" s="53"/>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c r="AA914" s="54"/>
      <c r="AB914" s="54"/>
      <c r="AC914" s="54"/>
      <c r="AD914" s="54"/>
    </row>
    <row r="915" spans="1:30" ht="15.95" customHeight="1" x14ac:dyDescent="0.2">
      <c r="A915" s="53"/>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c r="AA915" s="54"/>
      <c r="AB915" s="54"/>
      <c r="AC915" s="54"/>
      <c r="AD915" s="54"/>
    </row>
    <row r="916" spans="1:30" ht="15.95" customHeight="1" x14ac:dyDescent="0.2">
      <c r="A916" s="53"/>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c r="AA916" s="54"/>
      <c r="AB916" s="54"/>
      <c r="AC916" s="54"/>
      <c r="AD916" s="54"/>
    </row>
    <row r="917" spans="1:30" ht="15.95" customHeight="1" x14ac:dyDescent="0.2">
      <c r="A917" s="53"/>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c r="AA917" s="54"/>
      <c r="AB917" s="54"/>
      <c r="AC917" s="54"/>
      <c r="AD917" s="54"/>
    </row>
    <row r="918" spans="1:30" ht="15.95" customHeight="1" x14ac:dyDescent="0.2">
      <c r="A918" s="53"/>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c r="AA918" s="54"/>
      <c r="AB918" s="54"/>
      <c r="AC918" s="54"/>
      <c r="AD918" s="54"/>
    </row>
    <row r="919" spans="1:30" ht="15.95" customHeight="1" x14ac:dyDescent="0.2">
      <c r="A919" s="53"/>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c r="AA919" s="54"/>
      <c r="AB919" s="54"/>
      <c r="AC919" s="54"/>
      <c r="AD919" s="54"/>
    </row>
    <row r="920" spans="1:30" ht="15.95" customHeight="1" x14ac:dyDescent="0.2">
      <c r="A920" s="53"/>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c r="AA920" s="54"/>
      <c r="AB920" s="54"/>
      <c r="AC920" s="54"/>
      <c r="AD920" s="54"/>
    </row>
    <row r="921" spans="1:30" ht="15.95" customHeight="1" x14ac:dyDescent="0.2">
      <c r="A921" s="53"/>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c r="AC921" s="54"/>
      <c r="AD921" s="54"/>
    </row>
    <row r="922" spans="1:30" ht="15.95" customHeight="1" x14ac:dyDescent="0.2">
      <c r="A922" s="53"/>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c r="AC922" s="54"/>
      <c r="AD922" s="54"/>
    </row>
    <row r="923" spans="1:30" ht="15.95" customHeight="1" x14ac:dyDescent="0.2">
      <c r="A923" s="53"/>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c r="AA923" s="54"/>
      <c r="AB923" s="54"/>
      <c r="AC923" s="54"/>
      <c r="AD923" s="54"/>
    </row>
    <row r="924" spans="1:30" ht="15.95" customHeight="1" x14ac:dyDescent="0.2">
      <c r="A924" s="53"/>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c r="AA924" s="54"/>
      <c r="AB924" s="54"/>
      <c r="AC924" s="54"/>
      <c r="AD924" s="54"/>
    </row>
    <row r="925" spans="1:30" ht="15.95" customHeight="1" x14ac:dyDescent="0.2">
      <c r="A925" s="53"/>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c r="AA925" s="54"/>
      <c r="AB925" s="54"/>
      <c r="AC925" s="54"/>
      <c r="AD925" s="54"/>
    </row>
    <row r="926" spans="1:30" ht="15.95" customHeight="1" x14ac:dyDescent="0.2">
      <c r="A926" s="53"/>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c r="AA926" s="54"/>
      <c r="AB926" s="54"/>
      <c r="AC926" s="54"/>
      <c r="AD926" s="54"/>
    </row>
    <row r="927" spans="1:30" ht="15.95" customHeight="1" x14ac:dyDescent="0.2">
      <c r="A927" s="53"/>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c r="AA927" s="54"/>
      <c r="AB927" s="54"/>
      <c r="AC927" s="54"/>
      <c r="AD927" s="54"/>
    </row>
    <row r="928" spans="1:30" ht="15.95" customHeight="1" x14ac:dyDescent="0.2">
      <c r="A928" s="53"/>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c r="AA928" s="54"/>
      <c r="AB928" s="54"/>
      <c r="AC928" s="54"/>
      <c r="AD928" s="54"/>
    </row>
    <row r="929" spans="1:30" ht="15.95" customHeight="1" x14ac:dyDescent="0.2">
      <c r="A929" s="53"/>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c r="AA929" s="54"/>
      <c r="AB929" s="54"/>
      <c r="AC929" s="54"/>
      <c r="AD929" s="54"/>
    </row>
    <row r="930" spans="1:30" ht="15.95" customHeight="1" x14ac:dyDescent="0.2">
      <c r="A930" s="53"/>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c r="AA930" s="54"/>
      <c r="AB930" s="54"/>
      <c r="AC930" s="54"/>
      <c r="AD930" s="54"/>
    </row>
    <row r="931" spans="1:30" ht="15.95" customHeight="1" x14ac:dyDescent="0.2">
      <c r="A931" s="53"/>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c r="AA931" s="54"/>
      <c r="AB931" s="54"/>
      <c r="AC931" s="54"/>
      <c r="AD931" s="54"/>
    </row>
    <row r="932" spans="1:30" ht="15.95" customHeight="1" x14ac:dyDescent="0.2">
      <c r="A932" s="53"/>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c r="AA932" s="54"/>
      <c r="AB932" s="54"/>
      <c r="AC932" s="54"/>
      <c r="AD932" s="54"/>
    </row>
    <row r="933" spans="1:30" ht="15.95" customHeight="1" x14ac:dyDescent="0.2">
      <c r="A933" s="53"/>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c r="AA933" s="54"/>
      <c r="AB933" s="54"/>
      <c r="AC933" s="54"/>
      <c r="AD933" s="54"/>
    </row>
    <row r="934" spans="1:30" ht="15.95" customHeight="1" x14ac:dyDescent="0.2">
      <c r="A934" s="53"/>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c r="AA934" s="54"/>
      <c r="AB934" s="54"/>
      <c r="AC934" s="54"/>
      <c r="AD934" s="54"/>
    </row>
    <row r="935" spans="1:30" ht="15.95" customHeight="1" x14ac:dyDescent="0.2">
      <c r="A935" s="53"/>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c r="AA935" s="54"/>
      <c r="AB935" s="54"/>
      <c r="AC935" s="54"/>
      <c r="AD935" s="54"/>
    </row>
    <row r="936" spans="1:30" ht="15.95" customHeight="1" x14ac:dyDescent="0.2">
      <c r="A936" s="53"/>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c r="AA936" s="54"/>
      <c r="AB936" s="54"/>
      <c r="AC936" s="54"/>
      <c r="AD936" s="54"/>
    </row>
    <row r="937" spans="1:30" ht="15.95" customHeight="1" x14ac:dyDescent="0.2">
      <c r="A937" s="53"/>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c r="AA937" s="54"/>
      <c r="AB937" s="54"/>
      <c r="AC937" s="54"/>
      <c r="AD937" s="54"/>
    </row>
    <row r="938" spans="1:30" ht="15.95" customHeight="1" x14ac:dyDescent="0.2">
      <c r="A938" s="53"/>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c r="AA938" s="54"/>
      <c r="AB938" s="54"/>
      <c r="AC938" s="54"/>
      <c r="AD938" s="54"/>
    </row>
    <row r="939" spans="1:30" ht="15.95" customHeight="1" x14ac:dyDescent="0.2">
      <c r="A939" s="53"/>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c r="AA939" s="54"/>
      <c r="AB939" s="54"/>
      <c r="AC939" s="54"/>
      <c r="AD939" s="54"/>
    </row>
    <row r="940" spans="1:30" ht="15.95" customHeight="1" x14ac:dyDescent="0.2">
      <c r="A940" s="53"/>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c r="AA940" s="54"/>
      <c r="AB940" s="54"/>
      <c r="AC940" s="54"/>
      <c r="AD940" s="54"/>
    </row>
    <row r="941" spans="1:30" ht="15.95" customHeight="1" x14ac:dyDescent="0.2">
      <c r="A941" s="53"/>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c r="AA941" s="54"/>
      <c r="AB941" s="54"/>
      <c r="AC941" s="54"/>
      <c r="AD941" s="54"/>
    </row>
    <row r="942" spans="1:30" ht="15.95" customHeight="1" x14ac:dyDescent="0.2">
      <c r="A942" s="53"/>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c r="AA942" s="54"/>
      <c r="AB942" s="54"/>
      <c r="AC942" s="54"/>
      <c r="AD942" s="54"/>
    </row>
    <row r="943" spans="1:30" ht="15.95" customHeight="1" x14ac:dyDescent="0.2">
      <c r="A943" s="53"/>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c r="AA943" s="54"/>
      <c r="AB943" s="54"/>
      <c r="AC943" s="54"/>
      <c r="AD943" s="54"/>
    </row>
    <row r="944" spans="1:30" ht="15.95" customHeight="1" x14ac:dyDescent="0.2">
      <c r="A944" s="53"/>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c r="AA944" s="54"/>
      <c r="AB944" s="54"/>
      <c r="AC944" s="54"/>
      <c r="AD944" s="54"/>
    </row>
    <row r="945" spans="1:30" ht="15.95" customHeight="1" x14ac:dyDescent="0.2">
      <c r="A945" s="53"/>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c r="AA945" s="54"/>
      <c r="AB945" s="54"/>
      <c r="AC945" s="54"/>
      <c r="AD945" s="54"/>
    </row>
    <row r="946" spans="1:30" ht="15.95" customHeight="1" x14ac:dyDescent="0.2">
      <c r="A946" s="53"/>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c r="AA946" s="54"/>
      <c r="AB946" s="54"/>
      <c r="AC946" s="54"/>
      <c r="AD946" s="54"/>
    </row>
    <row r="947" spans="1:30" ht="15.95" customHeight="1" x14ac:dyDescent="0.2">
      <c r="A947" s="53"/>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c r="AA947" s="54"/>
      <c r="AB947" s="54"/>
      <c r="AC947" s="54"/>
      <c r="AD947" s="54"/>
    </row>
    <row r="948" spans="1:30" ht="15.95" customHeight="1" x14ac:dyDescent="0.2">
      <c r="A948" s="53"/>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c r="AA948" s="54"/>
      <c r="AB948" s="54"/>
      <c r="AC948" s="54"/>
      <c r="AD948" s="54"/>
    </row>
    <row r="949" spans="1:30" ht="15.95" customHeight="1" x14ac:dyDescent="0.2">
      <c r="A949" s="53"/>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c r="AA949" s="54"/>
      <c r="AB949" s="54"/>
      <c r="AC949" s="54"/>
      <c r="AD949" s="54"/>
    </row>
    <row r="950" spans="1:30" ht="15.95" customHeight="1" x14ac:dyDescent="0.2">
      <c r="A950" s="53"/>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c r="AA950" s="54"/>
      <c r="AB950" s="54"/>
      <c r="AC950" s="54"/>
      <c r="AD950" s="54"/>
    </row>
    <row r="951" spans="1:30" ht="15.95" customHeight="1" x14ac:dyDescent="0.2">
      <c r="A951" s="53"/>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c r="AA951" s="54"/>
      <c r="AB951" s="54"/>
      <c r="AC951" s="54"/>
      <c r="AD951" s="54"/>
    </row>
    <row r="952" spans="1:30" ht="15.95" customHeight="1" x14ac:dyDescent="0.2">
      <c r="A952" s="53"/>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c r="AA952" s="54"/>
      <c r="AB952" s="54"/>
      <c r="AC952" s="54"/>
      <c r="AD952" s="54"/>
    </row>
    <row r="953" spans="1:30" ht="15.95" customHeight="1" x14ac:dyDescent="0.2">
      <c r="A953" s="53"/>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c r="AA953" s="54"/>
      <c r="AB953" s="54"/>
      <c r="AC953" s="54"/>
      <c r="AD953" s="54"/>
    </row>
    <row r="954" spans="1:30" ht="15.95" customHeight="1" x14ac:dyDescent="0.2">
      <c r="A954" s="53"/>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c r="AA954" s="54"/>
      <c r="AB954" s="54"/>
      <c r="AC954" s="54"/>
      <c r="AD954" s="54"/>
    </row>
    <row r="955" spans="1:30" ht="15.95" customHeight="1" x14ac:dyDescent="0.2">
      <c r="A955" s="53"/>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c r="AA955" s="54"/>
      <c r="AB955" s="54"/>
      <c r="AC955" s="54"/>
      <c r="AD955" s="54"/>
    </row>
    <row r="956" spans="1:30" ht="15.95" customHeight="1" x14ac:dyDescent="0.2">
      <c r="A956" s="53"/>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c r="AA956" s="54"/>
      <c r="AB956" s="54"/>
      <c r="AC956" s="54"/>
      <c r="AD956" s="54"/>
    </row>
    <row r="957" spans="1:30" ht="15.95" customHeight="1" x14ac:dyDescent="0.2">
      <c r="A957" s="53"/>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c r="AA957" s="54"/>
      <c r="AB957" s="54"/>
      <c r="AC957" s="54"/>
      <c r="AD957" s="54"/>
    </row>
    <row r="958" spans="1:30" ht="15.95" customHeight="1" x14ac:dyDescent="0.2">
      <c r="A958" s="53"/>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c r="AA958" s="54"/>
      <c r="AB958" s="54"/>
      <c r="AC958" s="54"/>
      <c r="AD958" s="54"/>
    </row>
    <row r="959" spans="1:30" ht="15.95" customHeight="1" x14ac:dyDescent="0.2">
      <c r="A959" s="53"/>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c r="AA959" s="54"/>
      <c r="AB959" s="54"/>
      <c r="AC959" s="54"/>
      <c r="AD959" s="54"/>
    </row>
    <row r="960" spans="1:30" ht="15.95" customHeight="1" x14ac:dyDescent="0.2">
      <c r="A960" s="53"/>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c r="AA960" s="54"/>
      <c r="AB960" s="54"/>
      <c r="AC960" s="54"/>
      <c r="AD960" s="54"/>
    </row>
    <row r="961" spans="1:30" ht="15.95" customHeight="1" x14ac:dyDescent="0.2">
      <c r="A961" s="53"/>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c r="AA961" s="54"/>
      <c r="AB961" s="54"/>
      <c r="AC961" s="54"/>
      <c r="AD961" s="54"/>
    </row>
    <row r="962" spans="1:30" ht="15.95" customHeight="1" x14ac:dyDescent="0.2">
      <c r="A962" s="53"/>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c r="AA962" s="54"/>
      <c r="AB962" s="54"/>
      <c r="AC962" s="54"/>
      <c r="AD962" s="54"/>
    </row>
    <row r="963" spans="1:30" ht="15.95" customHeight="1" x14ac:dyDescent="0.2">
      <c r="A963" s="53"/>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c r="AA963" s="54"/>
      <c r="AB963" s="54"/>
      <c r="AC963" s="54"/>
      <c r="AD963" s="54"/>
    </row>
    <row r="964" spans="1:30" ht="15.95" customHeight="1" x14ac:dyDescent="0.2">
      <c r="A964" s="53"/>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c r="AA964" s="54"/>
      <c r="AB964" s="54"/>
      <c r="AC964" s="54"/>
      <c r="AD964" s="54"/>
    </row>
    <row r="965" spans="1:30" ht="15.95" customHeight="1" x14ac:dyDescent="0.2">
      <c r="A965" s="53"/>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c r="AA965" s="54"/>
      <c r="AB965" s="54"/>
      <c r="AC965" s="54"/>
      <c r="AD965" s="54"/>
    </row>
    <row r="966" spans="1:30" ht="15.95" customHeight="1" x14ac:dyDescent="0.2">
      <c r="A966" s="53"/>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c r="AA966" s="54"/>
      <c r="AB966" s="54"/>
      <c r="AC966" s="54"/>
      <c r="AD966" s="54"/>
    </row>
    <row r="967" spans="1:30" ht="15.95" customHeight="1" x14ac:dyDescent="0.2">
      <c r="A967" s="53"/>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c r="AA967" s="54"/>
      <c r="AB967" s="54"/>
      <c r="AC967" s="54"/>
      <c r="AD967" s="54"/>
    </row>
    <row r="968" spans="1:30" ht="15.95" customHeight="1" x14ac:dyDescent="0.2">
      <c r="A968" s="53"/>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c r="AA968" s="54"/>
      <c r="AB968" s="54"/>
      <c r="AC968" s="54"/>
      <c r="AD968" s="54"/>
    </row>
    <row r="969" spans="1:30" ht="15.95" customHeight="1" x14ac:dyDescent="0.2">
      <c r="A969" s="53"/>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c r="AA969" s="54"/>
      <c r="AB969" s="54"/>
      <c r="AC969" s="54"/>
      <c r="AD969" s="54"/>
    </row>
    <row r="970" spans="1:30" ht="15.95" customHeight="1" x14ac:dyDescent="0.2">
      <c r="A970" s="53"/>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c r="AA970" s="54"/>
      <c r="AB970" s="54"/>
      <c r="AC970" s="54"/>
      <c r="AD970" s="54"/>
    </row>
    <row r="971" spans="1:30" ht="15.95" customHeight="1" x14ac:dyDescent="0.2">
      <c r="A971" s="53"/>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c r="AA971" s="54"/>
      <c r="AB971" s="54"/>
      <c r="AC971" s="54"/>
      <c r="AD971" s="54"/>
    </row>
    <row r="972" spans="1:30" ht="15.95" customHeight="1" x14ac:dyDescent="0.2">
      <c r="A972" s="53"/>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c r="AA972" s="54"/>
      <c r="AB972" s="54"/>
      <c r="AC972" s="54"/>
      <c r="AD972" s="54"/>
    </row>
    <row r="973" spans="1:30" ht="15.95" customHeight="1" x14ac:dyDescent="0.2">
      <c r="A973" s="53"/>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c r="AA973" s="54"/>
      <c r="AB973" s="54"/>
      <c r="AC973" s="54"/>
      <c r="AD973" s="54"/>
    </row>
    <row r="974" spans="1:30" ht="15.95" customHeight="1" x14ac:dyDescent="0.2">
      <c r="A974" s="53"/>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c r="AA974" s="54"/>
      <c r="AB974" s="54"/>
      <c r="AC974" s="54"/>
      <c r="AD974" s="54"/>
    </row>
    <row r="975" spans="1:30" ht="15.95" customHeight="1" x14ac:dyDescent="0.2">
      <c r="A975" s="53"/>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c r="AA975" s="54"/>
      <c r="AB975" s="54"/>
      <c r="AC975" s="54"/>
      <c r="AD975" s="54"/>
    </row>
    <row r="976" spans="1:30" ht="15.95" customHeight="1" x14ac:dyDescent="0.2">
      <c r="A976" s="53"/>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c r="AA976" s="54"/>
      <c r="AB976" s="54"/>
      <c r="AC976" s="54"/>
      <c r="AD976" s="54"/>
    </row>
    <row r="977" spans="1:30" ht="15.95" customHeight="1" x14ac:dyDescent="0.2">
      <c r="A977" s="53"/>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c r="AA977" s="54"/>
      <c r="AB977" s="54"/>
      <c r="AC977" s="54"/>
      <c r="AD977" s="54"/>
    </row>
    <row r="978" spans="1:30" ht="15.95" customHeight="1" x14ac:dyDescent="0.2">
      <c r="A978" s="53"/>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c r="AA978" s="54"/>
      <c r="AB978" s="54"/>
      <c r="AC978" s="54"/>
      <c r="AD978" s="54"/>
    </row>
    <row r="979" spans="1:30" ht="15.95" customHeight="1" x14ac:dyDescent="0.2">
      <c r="A979" s="53"/>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c r="AA979" s="54"/>
      <c r="AB979" s="54"/>
      <c r="AC979" s="54"/>
      <c r="AD979" s="54"/>
    </row>
    <row r="980" spans="1:30" ht="15.95" customHeight="1" x14ac:dyDescent="0.2">
      <c r="A980" s="53"/>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c r="AA980" s="54"/>
      <c r="AB980" s="54"/>
      <c r="AC980" s="54"/>
      <c r="AD980" s="54"/>
    </row>
    <row r="981" spans="1:30" ht="15.95" customHeight="1" x14ac:dyDescent="0.2">
      <c r="A981" s="53"/>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c r="AA981" s="54"/>
      <c r="AB981" s="54"/>
      <c r="AC981" s="54"/>
      <c r="AD981" s="54"/>
    </row>
    <row r="982" spans="1:30" ht="15.95" customHeight="1" x14ac:dyDescent="0.2">
      <c r="A982" s="53"/>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c r="AA982" s="54"/>
      <c r="AB982" s="54"/>
      <c r="AC982" s="54"/>
      <c r="AD982" s="54"/>
    </row>
    <row r="983" spans="1:30" ht="15.95" customHeight="1" x14ac:dyDescent="0.2">
      <c r="A983" s="53"/>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c r="AA983" s="54"/>
      <c r="AB983" s="54"/>
      <c r="AC983" s="54"/>
      <c r="AD983" s="54"/>
    </row>
    <row r="984" spans="1:30" ht="15.95" customHeight="1" x14ac:dyDescent="0.2">
      <c r="A984" s="53"/>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c r="AA984" s="54"/>
      <c r="AB984" s="54"/>
      <c r="AC984" s="54"/>
      <c r="AD984" s="54"/>
    </row>
    <row r="985" spans="1:30" ht="15.95" customHeight="1" x14ac:dyDescent="0.2">
      <c r="A985" s="53"/>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c r="AA985" s="54"/>
      <c r="AB985" s="54"/>
      <c r="AC985" s="54"/>
      <c r="AD985" s="54"/>
    </row>
    <row r="986" spans="1:30" ht="15.95" customHeight="1" x14ac:dyDescent="0.2">
      <c r="A986" s="53"/>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c r="AA986" s="54"/>
      <c r="AB986" s="54"/>
      <c r="AC986" s="54"/>
      <c r="AD986" s="54"/>
    </row>
    <row r="987" spans="1:30" ht="15.95" customHeight="1" x14ac:dyDescent="0.2">
      <c r="A987" s="53"/>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c r="AA987" s="54"/>
      <c r="AB987" s="54"/>
      <c r="AC987" s="54"/>
      <c r="AD987" s="54"/>
    </row>
    <row r="988" spans="1:30" ht="15.95" customHeight="1" x14ac:dyDescent="0.2">
      <c r="A988" s="53"/>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c r="AA988" s="54"/>
      <c r="AB988" s="54"/>
      <c r="AC988" s="54"/>
      <c r="AD988" s="54"/>
    </row>
    <row r="989" spans="1:30" ht="15.95" customHeight="1" x14ac:dyDescent="0.2">
      <c r="A989" s="53"/>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c r="AA989" s="54"/>
      <c r="AB989" s="54"/>
      <c r="AC989" s="54"/>
      <c r="AD989" s="54"/>
    </row>
    <row r="990" spans="1:30" ht="15.95" customHeight="1" x14ac:dyDescent="0.2">
      <c r="A990" s="53"/>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c r="AA990" s="54"/>
      <c r="AB990" s="54"/>
      <c r="AC990" s="54"/>
      <c r="AD990" s="54"/>
    </row>
    <row r="991" spans="1:30" ht="15.95" customHeight="1" x14ac:dyDescent="0.2">
      <c r="A991" s="53"/>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c r="AA991" s="54"/>
      <c r="AB991" s="54"/>
      <c r="AC991" s="54"/>
      <c r="AD991" s="54"/>
    </row>
    <row r="992" spans="1:30" ht="15.95" customHeight="1" x14ac:dyDescent="0.2">
      <c r="A992" s="53"/>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c r="AA992" s="54"/>
      <c r="AB992" s="54"/>
      <c r="AC992" s="54"/>
      <c r="AD992" s="54"/>
    </row>
    <row r="993" spans="1:30" ht="15.95" customHeight="1" x14ac:dyDescent="0.2">
      <c r="A993" s="53"/>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c r="AA993" s="54"/>
      <c r="AB993" s="54"/>
      <c r="AC993" s="54"/>
      <c r="AD993" s="54"/>
    </row>
    <row r="994" spans="1:30" ht="15.95" customHeight="1" x14ac:dyDescent="0.2">
      <c r="A994" s="53"/>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c r="AA994" s="54"/>
      <c r="AB994" s="54"/>
      <c r="AC994" s="54"/>
      <c r="AD994" s="54"/>
    </row>
    <row r="995" spans="1:30" ht="15.95" customHeight="1" x14ac:dyDescent="0.2">
      <c r="A995" s="53"/>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c r="AA995" s="54"/>
      <c r="AB995" s="54"/>
      <c r="AC995" s="54"/>
      <c r="AD995" s="54"/>
    </row>
    <row r="996" spans="1:30" ht="15.95" customHeight="1" x14ac:dyDescent="0.2">
      <c r="A996" s="53"/>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c r="AA996" s="54"/>
      <c r="AB996" s="54"/>
      <c r="AC996" s="54"/>
      <c r="AD996" s="54"/>
    </row>
    <row r="997" spans="1:30" ht="15.95" customHeight="1" x14ac:dyDescent="0.2">
      <c r="A997" s="53"/>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c r="AA997" s="54"/>
      <c r="AB997" s="54"/>
      <c r="AC997" s="54"/>
      <c r="AD997" s="54"/>
    </row>
    <row r="998" spans="1:30" ht="15.95" customHeight="1" x14ac:dyDescent="0.2">
      <c r="A998" s="53"/>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c r="AA998" s="54"/>
      <c r="AB998" s="54"/>
      <c r="AC998" s="54"/>
      <c r="AD998" s="54"/>
    </row>
    <row r="999" spans="1:30" ht="15.95" customHeight="1" x14ac:dyDescent="0.2">
      <c r="A999" s="53"/>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c r="AA999" s="54"/>
      <c r="AB999" s="54"/>
      <c r="AC999" s="54"/>
      <c r="AD999" s="54"/>
    </row>
    <row r="1000" spans="1:30" ht="15.95" customHeight="1" x14ac:dyDescent="0.2">
      <c r="A1000" s="53"/>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c r="AA1000" s="54"/>
      <c r="AB1000" s="54"/>
      <c r="AC1000" s="54"/>
      <c r="AD1000" s="54"/>
    </row>
  </sheetData>
  <mergeCells count="9">
    <mergeCell ref="B5:D5"/>
    <mergeCell ref="H5:I5"/>
    <mergeCell ref="K5:L5"/>
    <mergeCell ref="M5:N5"/>
    <mergeCell ref="O5:P5"/>
    <mergeCell ref="H21:I21"/>
    <mergeCell ref="J21:K21"/>
    <mergeCell ref="L21:M21"/>
    <mergeCell ref="N21:P21"/>
  </mergeCells>
  <pageMargins left="0.7" right="0.7" top="0.75" bottom="0.75" header="0.3" footer="0.3"/>
  <pageSetup scale="2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56818-BB41-4DF7-B151-AF139BDBDF55}">
  <sheetPr>
    <tabColor theme="2"/>
  </sheetPr>
  <dimension ref="B2:AC61"/>
  <sheetViews>
    <sheetView showGridLines="0" view="pageBreakPreview" zoomScale="70" zoomScaleNormal="85" zoomScaleSheetLayoutView="70" workbookViewId="0"/>
  </sheetViews>
  <sheetFormatPr defaultColWidth="12.7109375" defaultRowHeight="15.95" customHeight="1" x14ac:dyDescent="0.25"/>
  <cols>
    <col min="1" max="1" width="2.7109375" style="20" customWidth="1"/>
    <col min="2" max="10" width="15.7109375" style="20" customWidth="1"/>
    <col min="11" max="13" width="2.7109375" style="20" customWidth="1"/>
    <col min="14" max="17" width="15.7109375" style="20" customWidth="1"/>
    <col min="18" max="18" width="2.7109375" style="20" customWidth="1"/>
    <col min="19" max="22" width="15.7109375" style="20" customWidth="1"/>
    <col min="23" max="24" width="2.7109375" style="20" customWidth="1"/>
    <col min="25" max="16384" width="12.7109375" style="20"/>
  </cols>
  <sheetData>
    <row r="2" spans="2:29" ht="15.95" customHeight="1" x14ac:dyDescent="0.25">
      <c r="B2" s="19" t="s">
        <v>29</v>
      </c>
    </row>
    <row r="3" spans="2:29" s="22" customFormat="1" ht="15.95" customHeight="1" x14ac:dyDescent="0.25">
      <c r="B3" s="22" t="s">
        <v>59</v>
      </c>
    </row>
    <row r="5" spans="2:29" ht="15.95" customHeight="1" x14ac:dyDescent="0.25">
      <c r="B5" s="32" t="s">
        <v>2</v>
      </c>
      <c r="C5" s="33"/>
      <c r="D5" s="33"/>
      <c r="E5" s="33"/>
      <c r="F5" s="36">
        <v>2024</v>
      </c>
      <c r="G5" s="36">
        <f t="shared" ref="G5:J5" si="0">F5+1</f>
        <v>2025</v>
      </c>
      <c r="H5" s="36">
        <f t="shared" si="0"/>
        <v>2026</v>
      </c>
      <c r="I5" s="36">
        <f t="shared" si="0"/>
        <v>2027</v>
      </c>
      <c r="J5" s="37">
        <f t="shared" si="0"/>
        <v>2028</v>
      </c>
      <c r="N5" s="209" t="s">
        <v>30</v>
      </c>
      <c r="O5" s="210"/>
      <c r="P5" s="210"/>
      <c r="Q5" s="211"/>
      <c r="S5" s="209" t="s">
        <v>43</v>
      </c>
      <c r="T5" s="210"/>
      <c r="U5" s="210"/>
      <c r="V5" s="211"/>
    </row>
    <row r="7" spans="2:29" ht="15.95" customHeight="1" x14ac:dyDescent="0.25">
      <c r="B7" s="38" t="s">
        <v>60</v>
      </c>
      <c r="C7" s="38"/>
      <c r="D7" s="38"/>
      <c r="E7" s="38"/>
      <c r="F7" s="39"/>
      <c r="G7" s="39"/>
      <c r="H7" s="39"/>
      <c r="I7" s="39"/>
      <c r="J7" s="39"/>
      <c r="N7" s="126" t="str">
        <f>$J$5&amp;"E Adjusted EBITDA"</f>
        <v>2028E Adjusted EBITDA</v>
      </c>
      <c r="O7" s="127"/>
      <c r="P7" s="127"/>
      <c r="Q7" s="128"/>
      <c r="S7" s="126" t="str">
        <f>$J$5&amp;"E Unlevered Free Cash Flow"</f>
        <v>2028E Unlevered Free Cash Flow</v>
      </c>
      <c r="T7" s="127"/>
      <c r="U7" s="127"/>
      <c r="V7" s="128"/>
    </row>
    <row r="8" spans="2:29" ht="15.95" customHeight="1" x14ac:dyDescent="0.25">
      <c r="B8" s="22" t="s">
        <v>13</v>
      </c>
      <c r="C8" s="22"/>
      <c r="D8" s="22"/>
      <c r="E8" s="22"/>
      <c r="F8" s="25"/>
      <c r="G8" s="25"/>
      <c r="H8" s="25"/>
      <c r="I8" s="25"/>
      <c r="J8" s="25"/>
      <c r="N8" s="129" t="s">
        <v>32</v>
      </c>
      <c r="O8" s="130"/>
      <c r="P8" s="130"/>
      <c r="Q8" s="131"/>
      <c r="S8" s="129" t="s">
        <v>99</v>
      </c>
      <c r="T8" s="130"/>
      <c r="U8" s="130"/>
      <c r="V8" s="132"/>
    </row>
    <row r="9" spans="2:29" ht="15.95" customHeight="1" x14ac:dyDescent="0.25">
      <c r="N9" s="163" t="s">
        <v>33</v>
      </c>
      <c r="O9" s="50"/>
      <c r="P9" s="50"/>
      <c r="Q9" s="52"/>
      <c r="S9" s="163" t="s">
        <v>33</v>
      </c>
      <c r="T9" s="50"/>
      <c r="U9" s="50"/>
      <c r="V9" s="52"/>
      <c r="Y9" s="20" t="s">
        <v>107</v>
      </c>
    </row>
    <row r="10" spans="2:29" ht="15.95" customHeight="1" x14ac:dyDescent="0.25">
      <c r="B10" s="20" t="s">
        <v>10</v>
      </c>
      <c r="F10" s="27"/>
      <c r="G10" s="27"/>
      <c r="H10" s="27"/>
      <c r="I10" s="27"/>
      <c r="J10" s="27"/>
      <c r="N10" s="133" t="s">
        <v>35</v>
      </c>
      <c r="Q10" s="21"/>
      <c r="S10" s="133" t="s">
        <v>35</v>
      </c>
      <c r="V10" s="21"/>
      <c r="Y10" s="20" t="s">
        <v>106</v>
      </c>
    </row>
    <row r="11" spans="2:29" ht="15.95" customHeight="1" x14ac:dyDescent="0.25">
      <c r="B11" s="38" t="s">
        <v>4</v>
      </c>
      <c r="C11" s="38"/>
      <c r="D11" s="38"/>
      <c r="E11" s="38"/>
      <c r="F11" s="39"/>
      <c r="G11" s="39"/>
      <c r="H11" s="39"/>
      <c r="I11" s="39"/>
      <c r="J11" s="39"/>
      <c r="N11" s="133" t="s">
        <v>100</v>
      </c>
      <c r="Q11" s="28"/>
      <c r="S11" s="133" t="s">
        <v>100</v>
      </c>
      <c r="V11" s="28"/>
      <c r="Y11" s="20" t="s">
        <v>108</v>
      </c>
    </row>
    <row r="12" spans="2:29" ht="15.95" customHeight="1" x14ac:dyDescent="0.25">
      <c r="B12" s="22" t="s">
        <v>31</v>
      </c>
      <c r="C12" s="22"/>
      <c r="D12" s="22"/>
      <c r="E12" s="22"/>
      <c r="F12" s="25"/>
      <c r="G12" s="25"/>
      <c r="H12" s="25"/>
      <c r="I12" s="25"/>
      <c r="J12" s="25"/>
      <c r="N12" s="133" t="s">
        <v>101</v>
      </c>
      <c r="Q12" s="28"/>
      <c r="S12" s="133" t="s">
        <v>101</v>
      </c>
      <c r="V12" s="28"/>
      <c r="Y12" s="20" t="s">
        <v>109</v>
      </c>
    </row>
    <row r="13" spans="2:29" ht="15.95" customHeight="1" x14ac:dyDescent="0.25">
      <c r="N13" s="164" t="s">
        <v>41</v>
      </c>
      <c r="O13" s="38"/>
      <c r="P13" s="38"/>
      <c r="Q13" s="40"/>
      <c r="S13" s="164" t="s">
        <v>41</v>
      </c>
      <c r="T13" s="38"/>
      <c r="U13" s="38"/>
      <c r="V13" s="40"/>
      <c r="Y13" s="206" t="s">
        <v>110</v>
      </c>
      <c r="Z13" s="206"/>
      <c r="AA13" s="206"/>
      <c r="AB13" s="206"/>
      <c r="AC13" s="206"/>
    </row>
    <row r="14" spans="2:29" ht="15.95" customHeight="1" x14ac:dyDescent="0.25">
      <c r="B14" s="20" t="s">
        <v>5</v>
      </c>
      <c r="F14" s="27"/>
      <c r="G14" s="27"/>
      <c r="H14" s="27"/>
      <c r="I14" s="27"/>
      <c r="J14" s="27"/>
      <c r="N14" s="134" t="s">
        <v>40</v>
      </c>
      <c r="O14" s="135"/>
      <c r="P14" s="135"/>
      <c r="Q14" s="136"/>
      <c r="S14" s="134" t="s">
        <v>105</v>
      </c>
      <c r="T14" s="135"/>
      <c r="U14" s="135"/>
      <c r="V14" s="137"/>
      <c r="Y14" s="206"/>
      <c r="Z14" s="206"/>
      <c r="AA14" s="206"/>
      <c r="AB14" s="206"/>
      <c r="AC14" s="206"/>
    </row>
    <row r="15" spans="2:29" ht="15.95" customHeight="1" x14ac:dyDescent="0.25">
      <c r="B15" s="20" t="s">
        <v>6</v>
      </c>
      <c r="F15" s="27"/>
      <c r="G15" s="27"/>
      <c r="H15" s="27"/>
      <c r="I15" s="27"/>
      <c r="J15" s="27"/>
      <c r="N15" s="133" t="s">
        <v>102</v>
      </c>
      <c r="Q15" s="28"/>
      <c r="S15" s="133" t="s">
        <v>102</v>
      </c>
      <c r="V15" s="28"/>
      <c r="Y15" s="20" t="s">
        <v>132</v>
      </c>
    </row>
    <row r="16" spans="2:29" ht="15.95" customHeight="1" x14ac:dyDescent="0.25">
      <c r="B16" s="20" t="s">
        <v>7</v>
      </c>
      <c r="F16" s="27"/>
      <c r="G16" s="27"/>
      <c r="H16" s="27"/>
      <c r="I16" s="27"/>
      <c r="J16" s="27"/>
      <c r="N16" s="133" t="s">
        <v>131</v>
      </c>
      <c r="Q16" s="28"/>
      <c r="S16" s="133" t="s">
        <v>131</v>
      </c>
      <c r="V16" s="28"/>
      <c r="Y16" s="24" t="s">
        <v>111</v>
      </c>
    </row>
    <row r="17" spans="2:22" ht="15.95" customHeight="1" x14ac:dyDescent="0.25">
      <c r="B17" s="20" t="s">
        <v>8</v>
      </c>
      <c r="F17" s="27"/>
      <c r="G17" s="27"/>
      <c r="H17" s="27"/>
      <c r="I17" s="27"/>
      <c r="J17" s="27"/>
      <c r="N17" s="164" t="s">
        <v>103</v>
      </c>
      <c r="O17" s="38"/>
      <c r="P17" s="38"/>
      <c r="Q17" s="40"/>
      <c r="S17" s="164" t="s">
        <v>103</v>
      </c>
      <c r="T17" s="38"/>
      <c r="U17" s="38"/>
      <c r="V17" s="40"/>
    </row>
    <row r="18" spans="2:22" ht="15.95" customHeight="1" x14ac:dyDescent="0.25">
      <c r="B18" s="38" t="s">
        <v>36</v>
      </c>
      <c r="C18" s="38"/>
      <c r="D18" s="38"/>
      <c r="E18" s="38"/>
      <c r="F18" s="39"/>
      <c r="G18" s="39"/>
      <c r="H18" s="39"/>
      <c r="I18" s="39"/>
      <c r="J18" s="39"/>
      <c r="N18" s="133" t="s">
        <v>27</v>
      </c>
      <c r="Q18" s="28"/>
      <c r="S18" s="133" t="s">
        <v>27</v>
      </c>
      <c r="V18" s="28"/>
    </row>
    <row r="19" spans="2:22" ht="15.95" customHeight="1" x14ac:dyDescent="0.25">
      <c r="B19" s="22" t="s">
        <v>31</v>
      </c>
      <c r="F19" s="29"/>
      <c r="G19" s="29"/>
      <c r="H19" s="29"/>
      <c r="I19" s="29"/>
      <c r="J19" s="29"/>
      <c r="N19" s="164" t="s">
        <v>28</v>
      </c>
      <c r="O19" s="38"/>
      <c r="P19" s="38"/>
      <c r="Q19" s="165"/>
      <c r="S19" s="164" t="s">
        <v>28</v>
      </c>
      <c r="T19" s="38"/>
      <c r="U19" s="38"/>
      <c r="V19" s="165"/>
    </row>
    <row r="20" spans="2:22" ht="15.95" customHeight="1" x14ac:dyDescent="0.25">
      <c r="N20" s="138" t="s">
        <v>104</v>
      </c>
      <c r="O20" s="139"/>
      <c r="P20" s="139"/>
      <c r="Q20" s="136"/>
      <c r="S20" s="138" t="s">
        <v>104</v>
      </c>
      <c r="T20" s="139"/>
      <c r="U20" s="139"/>
      <c r="V20" s="136"/>
    </row>
    <row r="21" spans="2:22" ht="15.95" customHeight="1" x14ac:dyDescent="0.25">
      <c r="B21" s="20" t="s">
        <v>61</v>
      </c>
      <c r="F21" s="27"/>
      <c r="G21" s="27"/>
      <c r="H21" s="27"/>
      <c r="I21" s="27"/>
      <c r="J21" s="27"/>
    </row>
    <row r="22" spans="2:22" ht="15.95" customHeight="1" x14ac:dyDescent="0.25">
      <c r="B22" s="22" t="s">
        <v>62</v>
      </c>
      <c r="C22" s="22"/>
      <c r="D22" s="22"/>
      <c r="E22" s="22"/>
      <c r="F22" s="25"/>
      <c r="G22" s="25"/>
      <c r="H22" s="25"/>
      <c r="I22" s="25"/>
      <c r="J22" s="25"/>
      <c r="N22" s="209" t="s">
        <v>42</v>
      </c>
      <c r="O22" s="210"/>
      <c r="P22" s="210"/>
      <c r="Q22" s="210"/>
      <c r="R22" s="210"/>
      <c r="S22" s="210"/>
      <c r="T22" s="210"/>
      <c r="U22" s="210"/>
      <c r="V22" s="211"/>
    </row>
    <row r="23" spans="2:22" ht="15.95" customHeight="1" x14ac:dyDescent="0.25">
      <c r="B23" s="38" t="s">
        <v>63</v>
      </c>
      <c r="C23" s="38"/>
      <c r="D23" s="38"/>
      <c r="E23" s="38"/>
      <c r="F23" s="39"/>
      <c r="G23" s="39"/>
      <c r="H23" s="39"/>
      <c r="I23" s="39"/>
      <c r="J23" s="39"/>
      <c r="N23" s="126" t="s">
        <v>30</v>
      </c>
      <c r="O23" s="127"/>
      <c r="P23" s="127"/>
      <c r="Q23" s="127"/>
      <c r="R23" s="127"/>
      <c r="S23" s="127"/>
      <c r="T23" s="127"/>
      <c r="U23" s="127"/>
      <c r="V23" s="140">
        <v>0.5</v>
      </c>
    </row>
    <row r="24" spans="2:22" ht="15.95" customHeight="1" x14ac:dyDescent="0.25">
      <c r="B24" s="22" t="s">
        <v>31</v>
      </c>
      <c r="C24" s="22"/>
      <c r="D24" s="22"/>
      <c r="E24" s="22"/>
      <c r="F24" s="22"/>
      <c r="G24" s="22"/>
      <c r="H24" s="22"/>
      <c r="I24" s="22"/>
      <c r="J24" s="22"/>
      <c r="N24" s="133" t="s">
        <v>43</v>
      </c>
      <c r="V24" s="30">
        <v>0.5</v>
      </c>
    </row>
    <row r="25" spans="2:22" ht="15.95" customHeight="1" x14ac:dyDescent="0.25">
      <c r="N25" s="164" t="s">
        <v>42</v>
      </c>
      <c r="O25" s="38"/>
      <c r="P25" s="38"/>
      <c r="Q25" s="38"/>
      <c r="R25" s="38"/>
      <c r="S25" s="38"/>
      <c r="T25" s="38"/>
      <c r="U25" s="38"/>
      <c r="V25" s="165"/>
    </row>
    <row r="26" spans="2:22" ht="15.95" customHeight="1" x14ac:dyDescent="0.25">
      <c r="B26" s="20" t="s">
        <v>64</v>
      </c>
      <c r="F26" s="27"/>
      <c r="G26" s="27"/>
      <c r="H26" s="27"/>
      <c r="I26" s="27"/>
      <c r="J26" s="27"/>
    </row>
    <row r="27" spans="2:22" ht="15.95" customHeight="1" x14ac:dyDescent="0.25">
      <c r="B27" s="20" t="s">
        <v>65</v>
      </c>
      <c r="F27" s="27"/>
      <c r="G27" s="27"/>
      <c r="H27" s="27"/>
      <c r="I27" s="27"/>
      <c r="J27" s="27"/>
    </row>
    <row r="28" spans="2:22" ht="15.95" customHeight="1" x14ac:dyDescent="0.25">
      <c r="B28" s="20" t="s">
        <v>66</v>
      </c>
      <c r="F28" s="27"/>
      <c r="G28" s="27"/>
      <c r="H28" s="27"/>
      <c r="I28" s="27"/>
      <c r="J28" s="27"/>
    </row>
    <row r="29" spans="2:22" ht="15.95" customHeight="1" x14ac:dyDescent="0.25">
      <c r="B29" s="20" t="s">
        <v>115</v>
      </c>
      <c r="F29" s="27"/>
      <c r="G29" s="27"/>
      <c r="H29" s="27"/>
      <c r="I29" s="27"/>
      <c r="J29" s="27"/>
    </row>
    <row r="30" spans="2:22" ht="15.95" customHeight="1" x14ac:dyDescent="0.25">
      <c r="B30" s="38" t="s">
        <v>38</v>
      </c>
      <c r="C30" s="38"/>
      <c r="D30" s="38"/>
      <c r="E30" s="38"/>
      <c r="F30" s="39"/>
      <c r="G30" s="39"/>
      <c r="H30" s="39"/>
      <c r="I30" s="39"/>
      <c r="J30" s="39"/>
    </row>
    <row r="31" spans="2:22" ht="15.95" customHeight="1" x14ac:dyDescent="0.25">
      <c r="B31" s="22" t="s">
        <v>31</v>
      </c>
      <c r="F31" s="29"/>
      <c r="G31" s="29"/>
      <c r="H31" s="29"/>
      <c r="I31" s="29"/>
      <c r="J31" s="29"/>
    </row>
    <row r="33" spans="2:10" ht="15.95" customHeight="1" x14ac:dyDescent="0.25">
      <c r="B33" s="24" t="s">
        <v>39</v>
      </c>
      <c r="D33" s="141">
        <v>0</v>
      </c>
    </row>
    <row r="34" spans="2:10" ht="15.95" customHeight="1" x14ac:dyDescent="0.25">
      <c r="B34" s="20" t="s">
        <v>34</v>
      </c>
    </row>
    <row r="35" spans="2:10" ht="15.95" customHeight="1" x14ac:dyDescent="0.25">
      <c r="B35" s="20" t="s">
        <v>35</v>
      </c>
    </row>
    <row r="36" spans="2:10" ht="15.95" customHeight="1" x14ac:dyDescent="0.25">
      <c r="B36" s="38" t="s">
        <v>96</v>
      </c>
      <c r="C36" s="38"/>
      <c r="D36" s="38"/>
      <c r="E36" s="38"/>
      <c r="F36" s="39"/>
      <c r="G36" s="39"/>
      <c r="H36" s="39"/>
      <c r="I36" s="39"/>
      <c r="J36" s="39"/>
    </row>
    <row r="37" spans="2:10" ht="15.95" customHeight="1" thickBot="1" x14ac:dyDescent="0.3"/>
    <row r="38" spans="2:10" ht="15.95" customHeight="1" thickBot="1" x14ac:dyDescent="0.3">
      <c r="B38" s="142" t="s">
        <v>97</v>
      </c>
      <c r="C38" s="143"/>
      <c r="D38" s="143"/>
      <c r="E38" s="143"/>
      <c r="F38" s="143"/>
      <c r="G38" s="143"/>
      <c r="H38" s="143"/>
      <c r="I38" s="143"/>
      <c r="J38" s="144" t="s">
        <v>98</v>
      </c>
    </row>
    <row r="41" spans="2:10" ht="15.95" customHeight="1" thickBot="1" x14ac:dyDescent="0.3">
      <c r="B41" s="207" t="s">
        <v>112</v>
      </c>
      <c r="C41" s="207"/>
      <c r="D41" s="207"/>
      <c r="E41" s="207"/>
      <c r="F41" s="207"/>
      <c r="G41" s="207"/>
      <c r="H41" s="207"/>
      <c r="I41" s="207"/>
      <c r="J41" s="207"/>
    </row>
    <row r="42" spans="2:10" ht="15.95" customHeight="1" x14ac:dyDescent="0.25">
      <c r="D42" s="208" t="s">
        <v>113</v>
      </c>
      <c r="E42" s="208"/>
      <c r="F42" s="208"/>
      <c r="G42" s="208"/>
      <c r="H42" s="208"/>
      <c r="I42" s="208"/>
      <c r="J42" s="208"/>
    </row>
    <row r="43" spans="2:10" ht="15.95" customHeight="1" x14ac:dyDescent="0.25">
      <c r="C43" s="162">
        <f>$Q$20</f>
        <v>0</v>
      </c>
      <c r="D43" s="156"/>
      <c r="E43" s="156"/>
      <c r="F43" s="156"/>
      <c r="G43" s="156"/>
      <c r="H43" s="156"/>
      <c r="I43" s="156"/>
      <c r="J43" s="157"/>
    </row>
    <row r="44" spans="2:10" ht="15.95" customHeight="1" x14ac:dyDescent="0.25">
      <c r="B44" s="212" t="s">
        <v>39</v>
      </c>
      <c r="C44" s="154"/>
      <c r="D44" s="145"/>
      <c r="E44" s="145"/>
      <c r="F44" s="145"/>
      <c r="G44" s="145"/>
      <c r="H44" s="145"/>
      <c r="I44" s="145"/>
      <c r="J44" s="146"/>
    </row>
    <row r="45" spans="2:10" ht="15.95" customHeight="1" x14ac:dyDescent="0.25">
      <c r="B45" s="212"/>
      <c r="C45" s="154"/>
      <c r="D45" s="145"/>
      <c r="E45" s="166"/>
      <c r="F45" s="169"/>
      <c r="G45" s="169"/>
      <c r="H45" s="169"/>
      <c r="I45" s="170"/>
      <c r="J45" s="146"/>
    </row>
    <row r="46" spans="2:10" ht="15.95" customHeight="1" x14ac:dyDescent="0.25">
      <c r="B46" s="212"/>
      <c r="C46" s="154"/>
      <c r="D46" s="145"/>
      <c r="E46" s="167"/>
      <c r="F46" s="147"/>
      <c r="G46" s="148"/>
      <c r="H46" s="149"/>
      <c r="I46" s="171"/>
      <c r="J46" s="146"/>
    </row>
    <row r="47" spans="2:10" ht="15.95" customHeight="1" x14ac:dyDescent="0.25">
      <c r="B47" s="212"/>
      <c r="C47" s="154"/>
      <c r="D47" s="145"/>
      <c r="E47" s="167"/>
      <c r="F47" s="150"/>
      <c r="G47" s="174"/>
      <c r="H47" s="146"/>
      <c r="I47" s="171"/>
      <c r="J47" s="146"/>
    </row>
    <row r="48" spans="2:10" ht="15.95" customHeight="1" x14ac:dyDescent="0.25">
      <c r="B48" s="212"/>
      <c r="C48" s="154"/>
      <c r="D48" s="145"/>
      <c r="E48" s="167"/>
      <c r="F48" s="151"/>
      <c r="G48" s="152"/>
      <c r="H48" s="153"/>
      <c r="I48" s="171"/>
      <c r="J48" s="146"/>
    </row>
    <row r="49" spans="2:10" ht="15.95" customHeight="1" x14ac:dyDescent="0.25">
      <c r="B49" s="212"/>
      <c r="C49" s="154"/>
      <c r="D49" s="145"/>
      <c r="E49" s="168"/>
      <c r="F49" s="173"/>
      <c r="G49" s="173"/>
      <c r="H49" s="173"/>
      <c r="I49" s="172"/>
      <c r="J49" s="146"/>
    </row>
    <row r="50" spans="2:10" ht="15.95" customHeight="1" x14ac:dyDescent="0.25">
      <c r="B50" s="212"/>
      <c r="C50" s="155"/>
      <c r="D50" s="152"/>
      <c r="E50" s="152"/>
      <c r="F50" s="152"/>
      <c r="G50" s="152"/>
      <c r="H50" s="152"/>
      <c r="I50" s="152"/>
      <c r="J50" s="153"/>
    </row>
    <row r="52" spans="2:10" ht="15.95" customHeight="1" thickBot="1" x14ac:dyDescent="0.3">
      <c r="B52" s="207" t="s">
        <v>114</v>
      </c>
      <c r="C52" s="207"/>
      <c r="D52" s="207"/>
      <c r="E52" s="207"/>
      <c r="F52" s="207"/>
      <c r="G52" s="207"/>
      <c r="H52" s="207"/>
      <c r="I52" s="207"/>
      <c r="J52" s="207"/>
    </row>
    <row r="53" spans="2:10" ht="15.95" customHeight="1" x14ac:dyDescent="0.25">
      <c r="D53" s="204" t="s">
        <v>113</v>
      </c>
      <c r="E53" s="204"/>
      <c r="F53" s="204"/>
      <c r="G53" s="204"/>
      <c r="H53" s="204"/>
      <c r="I53" s="204"/>
      <c r="J53" s="204"/>
    </row>
    <row r="54" spans="2:10" ht="15.95" customHeight="1" x14ac:dyDescent="0.25">
      <c r="C54" s="162">
        <f>$V$20</f>
        <v>0</v>
      </c>
      <c r="D54" s="160"/>
      <c r="E54" s="160"/>
      <c r="F54" s="160"/>
      <c r="G54" s="160"/>
      <c r="H54" s="160"/>
      <c r="I54" s="160"/>
      <c r="J54" s="161"/>
    </row>
    <row r="55" spans="2:10" ht="15.95" customHeight="1" x14ac:dyDescent="0.25">
      <c r="B55" s="205" t="s">
        <v>39</v>
      </c>
      <c r="C55" s="158"/>
      <c r="D55" s="147"/>
      <c r="E55" s="148"/>
      <c r="F55" s="148"/>
      <c r="G55" s="148"/>
      <c r="H55" s="148"/>
      <c r="I55" s="148"/>
      <c r="J55" s="149"/>
    </row>
    <row r="56" spans="2:10" ht="15.95" customHeight="1" x14ac:dyDescent="0.25">
      <c r="B56" s="205"/>
      <c r="C56" s="158"/>
      <c r="D56" s="150"/>
      <c r="E56" s="166"/>
      <c r="F56" s="169"/>
      <c r="G56" s="169"/>
      <c r="H56" s="169"/>
      <c r="I56" s="170"/>
      <c r="J56" s="146"/>
    </row>
    <row r="57" spans="2:10" ht="15.95" customHeight="1" x14ac:dyDescent="0.25">
      <c r="B57" s="205"/>
      <c r="C57" s="158"/>
      <c r="D57" s="150"/>
      <c r="E57" s="167"/>
      <c r="F57" s="147"/>
      <c r="G57" s="148"/>
      <c r="H57" s="149"/>
      <c r="I57" s="171"/>
      <c r="J57" s="146"/>
    </row>
    <row r="58" spans="2:10" ht="15.95" customHeight="1" x14ac:dyDescent="0.25">
      <c r="B58" s="205"/>
      <c r="C58" s="158"/>
      <c r="D58" s="150"/>
      <c r="E58" s="167"/>
      <c r="F58" s="150"/>
      <c r="G58" s="174"/>
      <c r="H58" s="146"/>
      <c r="I58" s="171"/>
      <c r="J58" s="146"/>
    </row>
    <row r="59" spans="2:10" ht="15.95" customHeight="1" x14ac:dyDescent="0.25">
      <c r="B59" s="205"/>
      <c r="C59" s="158"/>
      <c r="D59" s="150"/>
      <c r="E59" s="167"/>
      <c r="F59" s="151"/>
      <c r="G59" s="152"/>
      <c r="H59" s="153"/>
      <c r="I59" s="171"/>
      <c r="J59" s="146"/>
    </row>
    <row r="60" spans="2:10" ht="15.95" customHeight="1" x14ac:dyDescent="0.25">
      <c r="B60" s="205"/>
      <c r="C60" s="158"/>
      <c r="D60" s="150"/>
      <c r="E60" s="168"/>
      <c r="F60" s="173"/>
      <c r="G60" s="173"/>
      <c r="H60" s="173"/>
      <c r="I60" s="172"/>
      <c r="J60" s="146"/>
    </row>
    <row r="61" spans="2:10" ht="15.95" customHeight="1" x14ac:dyDescent="0.25">
      <c r="C61" s="159"/>
      <c r="D61" s="151"/>
      <c r="E61" s="152"/>
      <c r="F61" s="152"/>
      <c r="G61" s="152"/>
      <c r="H61" s="152"/>
      <c r="I61" s="152"/>
      <c r="J61" s="153"/>
    </row>
  </sheetData>
  <mergeCells count="10">
    <mergeCell ref="S5:V5"/>
    <mergeCell ref="N5:Q5"/>
    <mergeCell ref="N22:V22"/>
    <mergeCell ref="B44:B50"/>
    <mergeCell ref="B52:J52"/>
    <mergeCell ref="D53:J53"/>
    <mergeCell ref="B55:B60"/>
    <mergeCell ref="Y13:AC14"/>
    <mergeCell ref="B41:J41"/>
    <mergeCell ref="D42:J42"/>
  </mergeCells>
  <pageMargins left="0.7" right="0.7" top="0.75" bottom="0.75" header="0.3" footer="0.3"/>
  <pageSetup scale="3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AB207-8B9D-4858-B725-0DD6DFB4CA8B}">
  <sheetPr>
    <tabColor theme="2"/>
  </sheetPr>
  <dimension ref="B2:J23"/>
  <sheetViews>
    <sheetView showGridLines="0" view="pageBreakPreview" zoomScale="70" zoomScaleNormal="85" zoomScaleSheetLayoutView="70" workbookViewId="0"/>
  </sheetViews>
  <sheetFormatPr defaultColWidth="12.7109375" defaultRowHeight="15.95" customHeight="1" x14ac:dyDescent="0.25"/>
  <cols>
    <col min="1" max="1" width="2.7109375" style="20" customWidth="1"/>
    <col min="2" max="5" width="12.7109375" style="20"/>
    <col min="6" max="6" width="2.7109375" style="20" customWidth="1"/>
    <col min="7" max="8" width="12.7109375" style="20"/>
    <col min="9" max="9" width="12.7109375" style="20" customWidth="1"/>
    <col min="10" max="10" width="12.7109375" style="20"/>
    <col min="11" max="12" width="2.7109375" style="20" customWidth="1"/>
    <col min="13" max="16384" width="12.7109375" style="20"/>
  </cols>
  <sheetData>
    <row r="2" spans="2:10" ht="15.95" customHeight="1" x14ac:dyDescent="0.25">
      <c r="B2" s="19" t="s">
        <v>55</v>
      </c>
    </row>
    <row r="3" spans="2:10" s="22" customFormat="1" ht="15.95" customHeight="1" x14ac:dyDescent="0.25">
      <c r="B3" s="22" t="s">
        <v>59</v>
      </c>
    </row>
    <row r="5" spans="2:10" ht="15.95" customHeight="1" x14ac:dyDescent="0.25">
      <c r="B5" s="209" t="s">
        <v>44</v>
      </c>
      <c r="C5" s="210"/>
      <c r="D5" s="210"/>
      <c r="E5" s="211"/>
      <c r="G5" s="209" t="s">
        <v>45</v>
      </c>
      <c r="H5" s="210"/>
      <c r="I5" s="210"/>
      <c r="J5" s="211"/>
    </row>
    <row r="6" spans="2:10" ht="15.95" customHeight="1" x14ac:dyDescent="0.25">
      <c r="B6" s="126" t="s">
        <v>46</v>
      </c>
      <c r="C6" s="127"/>
      <c r="D6" s="127"/>
      <c r="E6" s="175"/>
      <c r="G6" s="176"/>
      <c r="H6" s="176"/>
      <c r="I6" s="176"/>
      <c r="J6" s="176"/>
    </row>
    <row r="7" spans="2:10" ht="15.95" customHeight="1" x14ac:dyDescent="0.25">
      <c r="B7" s="133" t="s">
        <v>48</v>
      </c>
      <c r="E7" s="21"/>
      <c r="G7" s="126" t="s">
        <v>46</v>
      </c>
      <c r="H7" s="127"/>
      <c r="I7" s="127"/>
      <c r="J7" s="140"/>
    </row>
    <row r="8" spans="2:10" ht="15.95" customHeight="1" x14ac:dyDescent="0.25">
      <c r="B8" s="133" t="s">
        <v>49</v>
      </c>
      <c r="E8" s="21"/>
      <c r="G8" s="133" t="s">
        <v>119</v>
      </c>
      <c r="J8" s="30"/>
    </row>
    <row r="9" spans="2:10" ht="15.95" customHeight="1" x14ac:dyDescent="0.25">
      <c r="B9" s="133" t="s">
        <v>17</v>
      </c>
      <c r="E9" s="21"/>
      <c r="G9" s="164" t="s">
        <v>47</v>
      </c>
      <c r="H9" s="38"/>
      <c r="I9" s="38"/>
      <c r="J9" s="189"/>
    </row>
    <row r="10" spans="2:10" ht="15.95" customHeight="1" x14ac:dyDescent="0.25">
      <c r="B10" s="133" t="s">
        <v>118</v>
      </c>
      <c r="E10" s="21"/>
      <c r="G10" s="133" t="s">
        <v>17</v>
      </c>
      <c r="J10" s="30"/>
    </row>
    <row r="11" spans="2:10" ht="15.95" customHeight="1" x14ac:dyDescent="0.25">
      <c r="B11" s="133" t="s">
        <v>27</v>
      </c>
      <c r="E11" s="28"/>
      <c r="G11" s="164" t="s">
        <v>50</v>
      </c>
      <c r="H11" s="38"/>
      <c r="I11" s="38"/>
      <c r="J11" s="189"/>
    </row>
    <row r="12" spans="2:10" ht="15.95" customHeight="1" x14ac:dyDescent="0.25">
      <c r="B12" s="129" t="s">
        <v>52</v>
      </c>
      <c r="C12" s="130"/>
      <c r="D12" s="130"/>
      <c r="E12" s="177"/>
    </row>
    <row r="13" spans="2:10" ht="15.95" customHeight="1" x14ac:dyDescent="0.25">
      <c r="G13" s="209" t="s">
        <v>51</v>
      </c>
      <c r="H13" s="210"/>
      <c r="I13" s="210"/>
      <c r="J13" s="211"/>
    </row>
    <row r="15" spans="2:10" ht="15.95" customHeight="1" x14ac:dyDescent="0.25">
      <c r="G15" s="178" t="s">
        <v>46</v>
      </c>
      <c r="H15" s="179"/>
      <c r="I15" s="179"/>
      <c r="J15" s="140"/>
    </row>
    <row r="16" spans="2:10" ht="15.95" customHeight="1" x14ac:dyDescent="0.25">
      <c r="G16" s="180" t="s">
        <v>48</v>
      </c>
      <c r="H16" s="181"/>
      <c r="I16" s="181"/>
      <c r="J16" s="30"/>
    </row>
    <row r="17" spans="2:10" ht="15.95" customHeight="1" x14ac:dyDescent="0.25">
      <c r="G17" s="180" t="s">
        <v>49</v>
      </c>
      <c r="H17" s="181"/>
      <c r="I17" s="181"/>
      <c r="J17" s="182"/>
    </row>
    <row r="18" spans="2:10" ht="15.95" customHeight="1" x14ac:dyDescent="0.25">
      <c r="G18" s="190" t="s">
        <v>53</v>
      </c>
      <c r="H18" s="191"/>
      <c r="I18" s="191"/>
      <c r="J18" s="189"/>
    </row>
    <row r="20" spans="2:10" ht="15.95" customHeight="1" x14ac:dyDescent="0.25">
      <c r="B20" s="185" t="s">
        <v>120</v>
      </c>
      <c r="C20" s="186"/>
      <c r="D20" s="186"/>
      <c r="E20" s="186"/>
      <c r="F20" s="186"/>
      <c r="G20" s="187" t="s">
        <v>123</v>
      </c>
      <c r="H20" s="187"/>
      <c r="I20" s="186" t="s">
        <v>121</v>
      </c>
      <c r="J20" s="188" t="s">
        <v>122</v>
      </c>
    </row>
    <row r="21" spans="2:10" ht="15.95" customHeight="1" x14ac:dyDescent="0.25">
      <c r="B21" s="133" t="s">
        <v>52</v>
      </c>
      <c r="G21" s="183"/>
      <c r="H21" s="184"/>
      <c r="I21" s="29"/>
      <c r="J21" s="30"/>
    </row>
    <row r="22" spans="2:10" ht="15.95" customHeight="1" x14ac:dyDescent="0.25">
      <c r="B22" s="133" t="s">
        <v>54</v>
      </c>
      <c r="G22" s="183"/>
      <c r="H22" s="184"/>
      <c r="I22" s="29"/>
      <c r="J22" s="30"/>
    </row>
    <row r="23" spans="2:10" ht="15.95" customHeight="1" x14ac:dyDescent="0.25">
      <c r="B23" s="164" t="s">
        <v>37</v>
      </c>
      <c r="C23" s="38"/>
      <c r="D23" s="38"/>
      <c r="E23" s="38"/>
      <c r="F23" s="38"/>
      <c r="G23" s="192"/>
      <c r="H23" s="193"/>
      <c r="I23" s="194"/>
      <c r="J23" s="189"/>
    </row>
  </sheetData>
  <mergeCells count="3">
    <mergeCell ref="G13:J13"/>
    <mergeCell ref="B5:E5"/>
    <mergeCell ref="G5:J5"/>
  </mergeCells>
  <pageMargins left="0.7" right="0.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Metrics &amp; Drivers</vt:lpstr>
      <vt:lpstr>Additional Schedules</vt:lpstr>
      <vt:lpstr>Comps</vt:lpstr>
      <vt:lpstr>DCF</vt:lpstr>
      <vt:lpstr>WACC</vt:lpstr>
      <vt:lpstr>CurrentPrice</vt:lpstr>
      <vt:lpstr>IFF_Price</vt:lpstr>
      <vt:lpstr>'Additional Schedules'!Print_Area</vt:lpstr>
      <vt:lpstr>Comps!Print_Area</vt:lpstr>
      <vt:lpstr>Cover!Print_Area</vt:lpstr>
      <vt:lpstr>DCF!Print_Area</vt:lpstr>
      <vt:lpstr>'Metrics &amp; Drivers'!Print_Area</vt:lpstr>
      <vt:lpstr>WACC!Print_Area</vt:lpstr>
      <vt:lpstr>TargetCurrentPrice</vt:lpstr>
      <vt:lpstr>TargetDilutedShares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Lau</dc:creator>
  <cp:lastModifiedBy>Max Lau</cp:lastModifiedBy>
  <dcterms:created xsi:type="dcterms:W3CDTF">2022-11-22T21:03:59Z</dcterms:created>
  <dcterms:modified xsi:type="dcterms:W3CDTF">2024-09-12T15:02:42Z</dcterms:modified>
</cp:coreProperties>
</file>